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0" windowWidth="15360" windowHeight="8460" tabRatio="857"/>
  </bookViews>
  <sheets>
    <sheet name="100學年日四技A4直式" sheetId="19" r:id="rId1"/>
    <sheet name="模組" sheetId="20" r:id="rId2"/>
  </sheets>
  <calcPr calcId="145621"/>
</workbook>
</file>

<file path=xl/calcChain.xml><?xml version="1.0" encoding="utf-8"?>
<calcChain xmlns="http://schemas.openxmlformats.org/spreadsheetml/2006/main">
  <c r="H28" i="20" l="1"/>
  <c r="L28" i="20" s="1"/>
  <c r="I8" i="20"/>
  <c r="I30" i="20" s="1"/>
  <c r="I32" i="20" s="1"/>
  <c r="H8" i="20"/>
  <c r="H30" i="20" s="1"/>
  <c r="H32" i="20" s="1"/>
  <c r="D8" i="20"/>
  <c r="D30" i="20" s="1"/>
  <c r="D32" i="20" s="1"/>
  <c r="C8" i="20"/>
  <c r="C30" i="20" s="1"/>
  <c r="C32" i="20" s="1"/>
  <c r="I28" i="20"/>
  <c r="D24" i="19"/>
  <c r="E24" i="19"/>
  <c r="AG42" i="19"/>
  <c r="AG64" i="19" s="1"/>
  <c r="AF42" i="19"/>
  <c r="AF64" i="19" s="1"/>
  <c r="AE42" i="19"/>
  <c r="AE64" i="19" s="1"/>
  <c r="AH64" i="19" s="1"/>
  <c r="AD42" i="19"/>
  <c r="AD64" i="19" s="1"/>
  <c r="AC42" i="19"/>
  <c r="AB42" i="19"/>
  <c r="Y42" i="19"/>
  <c r="Y64" i="19" s="1"/>
  <c r="X42" i="19"/>
  <c r="W42" i="19"/>
  <c r="V42" i="19"/>
  <c r="V64" i="19" s="1"/>
  <c r="U42" i="19"/>
  <c r="T42" i="19"/>
  <c r="Q42" i="19"/>
  <c r="Q64" i="19" s="1"/>
  <c r="P42" i="19"/>
  <c r="O42" i="19"/>
  <c r="N42" i="19"/>
  <c r="N64" i="19" s="1"/>
  <c r="M42" i="19"/>
  <c r="L42" i="19"/>
  <c r="I42" i="19"/>
  <c r="I64" i="19" s="1"/>
  <c r="H42" i="19"/>
  <c r="G42" i="19"/>
  <c r="F42" i="19"/>
  <c r="F64" i="19" s="1"/>
  <c r="E42" i="19"/>
  <c r="D42" i="19"/>
  <c r="E9" i="19"/>
  <c r="E18" i="19"/>
  <c r="E33" i="19"/>
  <c r="E37" i="19"/>
  <c r="D9" i="19"/>
  <c r="D18" i="19"/>
  <c r="D33" i="19"/>
  <c r="D37" i="19"/>
  <c r="D60" i="19"/>
  <c r="G60" i="19"/>
  <c r="L60" i="19"/>
  <c r="O60" i="19"/>
  <c r="T60" i="19"/>
  <c r="W60" i="19"/>
  <c r="AB60" i="19"/>
  <c r="AE60" i="19"/>
  <c r="G9" i="19"/>
  <c r="L9" i="19"/>
  <c r="O9" i="19"/>
  <c r="T9" i="19"/>
  <c r="W9" i="19"/>
  <c r="AB9" i="19"/>
  <c r="AE9" i="19"/>
  <c r="Q18" i="19"/>
  <c r="P18" i="19"/>
  <c r="O18" i="19"/>
  <c r="N18" i="19"/>
  <c r="M18" i="19"/>
  <c r="L18" i="19"/>
  <c r="I18" i="19"/>
  <c r="H18" i="19"/>
  <c r="G18" i="19"/>
  <c r="F18" i="19"/>
  <c r="G24" i="19"/>
  <c r="G33" i="19"/>
  <c r="G37" i="19"/>
  <c r="L24" i="19"/>
  <c r="L33" i="19"/>
  <c r="L37" i="19"/>
  <c r="O24" i="19"/>
  <c r="O33" i="19"/>
  <c r="O37" i="19"/>
  <c r="T18" i="19"/>
  <c r="T24" i="19"/>
  <c r="T33" i="19"/>
  <c r="T37" i="19"/>
  <c r="W18" i="19"/>
  <c r="W24" i="19"/>
  <c r="W33" i="19"/>
  <c r="W37" i="19"/>
  <c r="AB18" i="19"/>
  <c r="AB24" i="19"/>
  <c r="AB33" i="19"/>
  <c r="AB37" i="19"/>
  <c r="AE18" i="19"/>
  <c r="AE24" i="19"/>
  <c r="AE33" i="19"/>
  <c r="AE37" i="19"/>
  <c r="AH62" i="19"/>
  <c r="AC9" i="19"/>
  <c r="AC18" i="19"/>
  <c r="AC24" i="19"/>
  <c r="AC33" i="19"/>
  <c r="AC37" i="19"/>
  <c r="AD9" i="19"/>
  <c r="AD18" i="19"/>
  <c r="AD24" i="19"/>
  <c r="AD33" i="19"/>
  <c r="AD37" i="19"/>
  <c r="AF9" i="19"/>
  <c r="AF18" i="19"/>
  <c r="AF24" i="19"/>
  <c r="AF33" i="19"/>
  <c r="AF37" i="19"/>
  <c r="AG9" i="19"/>
  <c r="AG18" i="19"/>
  <c r="AG24" i="19"/>
  <c r="AG33" i="19"/>
  <c r="AG37" i="19"/>
  <c r="U9" i="19"/>
  <c r="U18" i="19"/>
  <c r="U24" i="19"/>
  <c r="U33" i="19"/>
  <c r="U37" i="19"/>
  <c r="V9" i="19"/>
  <c r="V18" i="19"/>
  <c r="V24" i="19"/>
  <c r="V33" i="19"/>
  <c r="V37" i="19"/>
  <c r="X9" i="19"/>
  <c r="X18" i="19"/>
  <c r="X24" i="19"/>
  <c r="X33" i="19"/>
  <c r="X37" i="19"/>
  <c r="Y9" i="19"/>
  <c r="Y18" i="19"/>
  <c r="Y24" i="19"/>
  <c r="Y33" i="19"/>
  <c r="Y37" i="19"/>
  <c r="M9" i="19"/>
  <c r="M24" i="19"/>
  <c r="M33" i="19"/>
  <c r="M37" i="19"/>
  <c r="N9" i="19"/>
  <c r="N24" i="19"/>
  <c r="N33" i="19"/>
  <c r="N37" i="19"/>
  <c r="P9" i="19"/>
  <c r="P24" i="19"/>
  <c r="P33" i="19"/>
  <c r="P37" i="19"/>
  <c r="Q9" i="19"/>
  <c r="Q24" i="19"/>
  <c r="Q33" i="19"/>
  <c r="Q37" i="19"/>
  <c r="F9" i="19"/>
  <c r="F24" i="19"/>
  <c r="F33" i="19"/>
  <c r="F37" i="19"/>
  <c r="H9" i="19"/>
  <c r="H24" i="19"/>
  <c r="H33" i="19"/>
  <c r="H37" i="19"/>
  <c r="I9" i="19"/>
  <c r="I24" i="19"/>
  <c r="I33" i="19"/>
  <c r="I37" i="19"/>
  <c r="AC60" i="19"/>
  <c r="AD60" i="19"/>
  <c r="AF60" i="19"/>
  <c r="AG60" i="19"/>
  <c r="U60" i="19"/>
  <c r="V60" i="19"/>
  <c r="X60" i="19"/>
  <c r="Y60" i="19"/>
  <c r="M60" i="19"/>
  <c r="N60" i="19"/>
  <c r="P60" i="19"/>
  <c r="Q60" i="19"/>
  <c r="E60" i="19"/>
  <c r="F60" i="19"/>
  <c r="H60" i="19"/>
  <c r="I60" i="19"/>
  <c r="AD61" i="19" l="1"/>
  <c r="T61" i="19"/>
  <c r="D61" i="19"/>
  <c r="AG61" i="19"/>
  <c r="AB61" i="19"/>
  <c r="L61" i="19"/>
  <c r="O61" i="19"/>
  <c r="AH60" i="19"/>
  <c r="AH18" i="19"/>
  <c r="AH9" i="19"/>
  <c r="W38" i="19"/>
  <c r="W63" i="19" s="1"/>
  <c r="W65" i="19" s="1"/>
  <c r="O38" i="19"/>
  <c r="O63" i="19" s="1"/>
  <c r="O65" i="19" s="1"/>
  <c r="AH42" i="19"/>
  <c r="H38" i="19"/>
  <c r="H63" i="19" s="1"/>
  <c r="H65" i="19" s="1"/>
  <c r="E38" i="19"/>
  <c r="E63" i="19" s="1"/>
  <c r="AF61" i="19"/>
  <c r="AE61" i="19"/>
  <c r="AE38" i="19"/>
  <c r="AE63" i="19" s="1"/>
  <c r="AE65" i="19" s="1"/>
  <c r="AB38" i="19"/>
  <c r="AB63" i="19" s="1"/>
  <c r="AB65" i="19" s="1"/>
  <c r="T38" i="19"/>
  <c r="T63" i="19" s="1"/>
  <c r="T65" i="19" s="1"/>
  <c r="N38" i="19"/>
  <c r="N63" i="19" s="1"/>
  <c r="N65" i="19" s="1"/>
  <c r="U38" i="19"/>
  <c r="U63" i="19" s="1"/>
  <c r="U65" i="19" s="1"/>
  <c r="AC38" i="19"/>
  <c r="AC63" i="19" s="1"/>
  <c r="H61" i="19"/>
  <c r="X61" i="19"/>
  <c r="M61" i="19"/>
  <c r="F38" i="19"/>
  <c r="F63" i="19" s="1"/>
  <c r="F65" i="19" s="1"/>
  <c r="M38" i="19"/>
  <c r="M63" i="19" s="1"/>
  <c r="M65" i="19" s="1"/>
  <c r="Y38" i="19"/>
  <c r="Y63" i="19" s="1"/>
  <c r="Y65" i="19" s="1"/>
  <c r="AG38" i="19"/>
  <c r="AG63" i="19" s="1"/>
  <c r="AG65" i="19" s="1"/>
  <c r="AH24" i="19"/>
  <c r="P38" i="19"/>
  <c r="P63" i="19" s="1"/>
  <c r="P65" i="19" s="1"/>
  <c r="L38" i="19"/>
  <c r="L63" i="19" s="1"/>
  <c r="L65" i="19" s="1"/>
  <c r="D38" i="19"/>
  <c r="D63" i="19" s="1"/>
  <c r="D65" i="19" s="1"/>
  <c r="E61" i="19"/>
  <c r="U61" i="19"/>
  <c r="V38" i="19"/>
  <c r="V63" i="19" s="1"/>
  <c r="V65" i="19" s="1"/>
  <c r="AD38" i="19"/>
  <c r="AD63" i="19" s="1"/>
  <c r="AD65" i="19" s="1"/>
  <c r="AC61" i="19"/>
  <c r="I38" i="19"/>
  <c r="I63" i="19" s="1"/>
  <c r="X38" i="19"/>
  <c r="X63" i="19" s="1"/>
  <c r="X65" i="19" s="1"/>
  <c r="AF38" i="19"/>
  <c r="AF63" i="19" s="1"/>
  <c r="AF65" i="19" s="1"/>
  <c r="AH37" i="19"/>
  <c r="Q38" i="19"/>
  <c r="Q63" i="19" s="1"/>
  <c r="Q65" i="19" s="1"/>
  <c r="G38" i="19"/>
  <c r="G63" i="19" s="1"/>
  <c r="G65" i="19" s="1"/>
  <c r="W61" i="19"/>
  <c r="G61" i="19"/>
  <c r="P61" i="19"/>
  <c r="I65" i="19"/>
  <c r="I61" i="19"/>
  <c r="F61" i="19"/>
  <c r="Q61" i="19"/>
  <c r="N61" i="19"/>
  <c r="Y61" i="19"/>
  <c r="V61" i="19"/>
  <c r="AH33" i="19"/>
  <c r="AC64" i="19"/>
  <c r="AH38" i="19" l="1"/>
  <c r="AH63" i="19"/>
  <c r="AH61" i="19"/>
  <c r="AC65" i="19"/>
  <c r="AH65" i="19"/>
</calcChain>
</file>

<file path=xl/sharedStrings.xml><?xml version="1.0" encoding="utf-8"?>
<sst xmlns="http://schemas.openxmlformats.org/spreadsheetml/2006/main" count="427" uniqueCount="300">
  <si>
    <t>第  一  學  年</t>
  </si>
  <si>
    <t>第  二  學  年</t>
  </si>
  <si>
    <t>第  三  學  年</t>
  </si>
  <si>
    <t>第  四  學  年</t>
  </si>
  <si>
    <t>合      計</t>
  </si>
  <si>
    <t>年級必修總計</t>
  </si>
  <si>
    <t>總學分/總時數</t>
  </si>
  <si>
    <t>總計</t>
  </si>
  <si>
    <t>年級選修總計</t>
  </si>
  <si>
    <t>類別</t>
    <phoneticPr fontId="1" type="noConversion"/>
  </si>
  <si>
    <t>科           目</t>
    <phoneticPr fontId="1" type="noConversion"/>
  </si>
  <si>
    <t>上學期</t>
    <phoneticPr fontId="1" type="noConversion"/>
  </si>
  <si>
    <t>下學期</t>
    <phoneticPr fontId="1" type="noConversion"/>
  </si>
  <si>
    <t>學分</t>
    <phoneticPr fontId="1" type="noConversion"/>
  </si>
  <si>
    <t>選        修</t>
    <phoneticPr fontId="1" type="noConversion"/>
  </si>
  <si>
    <t>合        計</t>
    <phoneticPr fontId="1" type="noConversion"/>
  </si>
  <si>
    <t>年級最低選修學分數</t>
    <phoneticPr fontId="1" type="noConversion"/>
  </si>
  <si>
    <t>必修學分/時數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</si>
  <si>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</si>
  <si>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</si>
  <si>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備註</t>
    <phoneticPr fontId="1" type="noConversion"/>
  </si>
  <si>
    <t>授課時數</t>
    <phoneticPr fontId="1" type="noConversion"/>
  </si>
  <si>
    <t>實習(驗)時數</t>
    <phoneticPr fontId="1" type="noConversion"/>
  </si>
  <si>
    <t>模組必修合計</t>
    <phoneticPr fontId="1" type="noConversion"/>
  </si>
  <si>
    <t>必    修</t>
    <phoneticPr fontId="1" type="noConversion"/>
  </si>
  <si>
    <t xml:space="preserve">  </t>
    <phoneticPr fontId="1" type="noConversion"/>
  </si>
  <si>
    <t>生物學</t>
    <phoneticPr fontId="1" type="noConversion"/>
  </si>
  <si>
    <t>化學</t>
    <phoneticPr fontId="1" type="noConversion"/>
  </si>
  <si>
    <t>國文I、II</t>
    <phoneticPr fontId="1" type="noConversion"/>
  </si>
  <si>
    <t>英文I、II</t>
    <phoneticPr fontId="1" type="noConversion"/>
  </si>
  <si>
    <t>體育I、II</t>
    <phoneticPr fontId="1" type="noConversion"/>
  </si>
  <si>
    <t>勞動教育I、II</t>
    <phoneticPr fontId="1" type="noConversion"/>
  </si>
  <si>
    <t>藝術通論</t>
  </si>
  <si>
    <t>憲法與立國精神</t>
  </si>
  <si>
    <t>史地通論</t>
  </si>
  <si>
    <t>體育III、IV</t>
    <phoneticPr fontId="1" type="noConversion"/>
  </si>
  <si>
    <t>服務學習教育</t>
    <phoneticPr fontId="1" type="noConversion"/>
  </si>
  <si>
    <t>創意思考與應用</t>
    <phoneticPr fontId="1" type="noConversion"/>
  </si>
  <si>
    <t>圖書館資源利用</t>
    <phoneticPr fontId="1" type="noConversion"/>
  </si>
  <si>
    <t>嬰幼兒生理學</t>
  </si>
  <si>
    <t>嬰幼兒保育概論</t>
    <phoneticPr fontId="1" type="noConversion"/>
  </si>
  <si>
    <t>嬰幼兒發展與輔導</t>
    <phoneticPr fontId="1" type="noConversion"/>
  </si>
  <si>
    <t>心理學</t>
    <phoneticPr fontId="1" type="noConversion"/>
  </si>
  <si>
    <t>教保課程模式概論</t>
    <phoneticPr fontId="1" type="noConversion"/>
  </si>
  <si>
    <t>人文、社會與科技</t>
    <phoneticPr fontId="1" type="noConversion"/>
  </si>
  <si>
    <t>倫理學</t>
    <phoneticPr fontId="1" type="noConversion"/>
  </si>
  <si>
    <t>哲學概論</t>
    <phoneticPr fontId="1" type="noConversion"/>
  </si>
  <si>
    <t>心理健康與自我成長</t>
    <phoneticPr fontId="1" type="noConversion"/>
  </si>
  <si>
    <t>幼兒課程設計</t>
    <phoneticPr fontId="1" type="noConversion"/>
  </si>
  <si>
    <t>嬰幼兒行為觀察與記錄</t>
    <phoneticPr fontId="1" type="noConversion"/>
  </si>
  <si>
    <t>嬰幼兒學習環境規劃</t>
  </si>
  <si>
    <t xml:space="preserve">社會學 </t>
    <phoneticPr fontId="1" type="noConversion"/>
  </si>
  <si>
    <t>嬰幼兒保健與安全急救</t>
  </si>
  <si>
    <t>特殊幼兒教育</t>
    <phoneticPr fontId="1" type="noConversion"/>
  </si>
  <si>
    <t>兒童與少年福利</t>
    <phoneticPr fontId="1" type="noConversion"/>
  </si>
  <si>
    <t>研究方法</t>
    <phoneticPr fontId="1" type="noConversion"/>
  </si>
  <si>
    <t>幼兒園行政管理</t>
    <phoneticPr fontId="1" type="noConversion"/>
  </si>
  <si>
    <t>托育機構網頁設計與管理實務</t>
  </si>
  <si>
    <t>實務專題I、II</t>
    <phoneticPr fontId="1" type="noConversion"/>
  </si>
  <si>
    <t>*2課後托育概論</t>
    <phoneticPr fontId="1" type="noConversion"/>
  </si>
  <si>
    <t>*2國小數學教材教法</t>
    <phoneticPr fontId="1" type="noConversion"/>
  </si>
  <si>
    <t>通識選修I、II</t>
    <phoneticPr fontId="1" type="noConversion"/>
  </si>
  <si>
    <t>軍訓I、II</t>
    <phoneticPr fontId="1" type="noConversion"/>
  </si>
  <si>
    <t>通識選修III、IV</t>
    <phoneticPr fontId="1" type="noConversion"/>
  </si>
  <si>
    <t>軍訓III、IV</t>
    <phoneticPr fontId="1" type="noConversion"/>
  </si>
  <si>
    <t>通識選修V</t>
    <phoneticPr fontId="1" type="noConversion"/>
  </si>
  <si>
    <t>*1 *2 鍵盤樂</t>
    <phoneticPr fontId="1" type="noConversion"/>
  </si>
  <si>
    <t>法律與生活</t>
    <phoneticPr fontId="1" type="noConversion"/>
  </si>
  <si>
    <t xml:space="preserve">嬰幼兒健康評估                        </t>
    <phoneticPr fontId="1" type="noConversion"/>
  </si>
  <si>
    <t xml:space="preserve">幼兒環境教育                  </t>
    <phoneticPr fontId="1" type="noConversion"/>
  </si>
  <si>
    <t>生涯發展與規劃</t>
    <phoneticPr fontId="1" type="noConversion"/>
  </si>
  <si>
    <t>*1童玩設計與製作</t>
  </si>
  <si>
    <t xml:space="preserve">幼兒美感教育與教材教法 </t>
    <phoneticPr fontId="1" type="noConversion"/>
  </si>
  <si>
    <t>*2國音與說話教學</t>
    <phoneticPr fontId="1" type="noConversion"/>
  </si>
  <si>
    <t>兒童美語教學I</t>
    <phoneticPr fontId="1" type="noConversion"/>
  </si>
  <si>
    <t xml:space="preserve">幼兒認知與教材教法                      </t>
    <phoneticPr fontId="1" type="noConversion"/>
  </si>
  <si>
    <t xml:space="preserve">幼兒語文與教材教法             </t>
    <phoneticPr fontId="1" type="noConversion"/>
  </si>
  <si>
    <t>*2課後托育班級經營</t>
    <phoneticPr fontId="1" type="noConversion"/>
  </si>
  <si>
    <t>嬰幼兒遊戲</t>
  </si>
  <si>
    <t>*1*2創造性肢體律動</t>
    <phoneticPr fontId="1" type="noConversion"/>
  </si>
  <si>
    <t xml:space="preserve">兒童美語教學 II                           </t>
    <phoneticPr fontId="1" type="noConversion"/>
  </si>
  <si>
    <t xml:space="preserve">統計學   </t>
    <phoneticPr fontId="1" type="noConversion"/>
  </si>
  <si>
    <t>*2兒童輔導原理與實務</t>
    <phoneticPr fontId="1" type="noConversion"/>
  </si>
  <si>
    <t>*1*2國小自然與生活科技教材教法</t>
    <phoneticPr fontId="1" type="noConversion"/>
  </si>
  <si>
    <t>幼兒班級經營</t>
    <phoneticPr fontId="1" type="noConversion"/>
  </si>
  <si>
    <t xml:space="preserve">早期療育    </t>
    <phoneticPr fontId="1" type="noConversion"/>
  </si>
  <si>
    <t>*2國小語文敎材教法</t>
    <phoneticPr fontId="1" type="noConversion"/>
  </si>
  <si>
    <t>*1*2兒童戲劇</t>
    <phoneticPr fontId="1" type="noConversion"/>
  </si>
  <si>
    <t>*1*2兒童團康活動設計</t>
    <phoneticPr fontId="1" type="noConversion"/>
  </si>
  <si>
    <t>幼兒性別教育</t>
    <phoneticPr fontId="1" type="noConversion"/>
  </si>
  <si>
    <t>*2課後托育機構經營與管理</t>
    <phoneticPr fontId="1" type="noConversion"/>
  </si>
  <si>
    <t>*1科學遊戲創意教學</t>
    <phoneticPr fontId="1" type="noConversion"/>
  </si>
  <si>
    <t>*2藝術治療導論</t>
    <phoneticPr fontId="1" type="noConversion"/>
  </si>
  <si>
    <t>融合教育</t>
    <phoneticPr fontId="1" type="noConversion"/>
  </si>
  <si>
    <t>*2兒童學習輔導</t>
    <phoneticPr fontId="1" type="noConversion"/>
  </si>
  <si>
    <t>多元文化教育</t>
    <phoneticPr fontId="1" type="noConversion"/>
  </si>
  <si>
    <t>*1領導與溝通</t>
    <phoneticPr fontId="1" type="noConversion"/>
  </si>
  <si>
    <t>親子活動設計</t>
    <phoneticPr fontId="1" type="noConversion"/>
  </si>
  <si>
    <t>院 訂 必 修 科 目(8)</t>
    <phoneticPr fontId="1" type="noConversion"/>
  </si>
  <si>
    <t>模  組  必  修  科  目 (6)</t>
    <phoneticPr fontId="1" type="noConversion"/>
  </si>
  <si>
    <t>通  識  選  修  科  目  (10 )</t>
    <phoneticPr fontId="1" type="noConversion"/>
  </si>
  <si>
    <t>時數</t>
  </si>
  <si>
    <t>二上</t>
  </si>
  <si>
    <t>四上</t>
  </si>
  <si>
    <t>*1兒童科學概論</t>
    <phoneticPr fontId="1" type="noConversion"/>
  </si>
  <si>
    <t>*1兒童產業概論</t>
    <phoneticPr fontId="1" type="noConversion"/>
  </si>
  <si>
    <t>*1探究式科學活動設計</t>
    <phoneticPr fontId="1" type="noConversion"/>
  </si>
  <si>
    <t>*1*2 打擊樂</t>
    <phoneticPr fontId="1" type="noConversion"/>
  </si>
  <si>
    <t>*1*2 繪本賞析與製作</t>
    <phoneticPr fontId="1" type="noConversion"/>
  </si>
  <si>
    <t>*1教具設計與應用</t>
    <phoneticPr fontId="1" type="noConversion"/>
  </si>
  <si>
    <t>*1 *2活動企劃與執行</t>
    <phoneticPr fontId="1" type="noConversion"/>
  </si>
  <si>
    <t>模組實習:                   *1兒童科學與產業機構實習</t>
    <phoneticPr fontId="1" type="noConversion"/>
  </si>
  <si>
    <t>模組實習:                         *2課後托育機構實習</t>
    <phoneticPr fontId="1" type="noConversion"/>
  </si>
  <si>
    <t>*1兒童科學與產業模組</t>
    <phoneticPr fontId="1" type="noConversion"/>
  </si>
  <si>
    <t>*2課後托育模組</t>
    <phoneticPr fontId="1" type="noConversion"/>
  </si>
  <si>
    <t>類別</t>
    <phoneticPr fontId="1" type="noConversion"/>
  </si>
  <si>
    <t>科           目</t>
    <phoneticPr fontId="1" type="noConversion"/>
  </si>
  <si>
    <t>學分</t>
    <phoneticPr fontId="1" type="noConversion"/>
  </si>
  <si>
    <t>修課 學期</t>
    <phoneticPr fontId="1" type="noConversion"/>
  </si>
  <si>
    <t>模組必修</t>
    <phoneticPr fontId="1" type="noConversion"/>
  </si>
  <si>
    <t>模組必修  (12)</t>
    <phoneticPr fontId="1" type="noConversion"/>
  </si>
  <si>
    <t>*1兒童科學概論</t>
    <phoneticPr fontId="1" type="noConversion"/>
  </si>
  <si>
    <t>二上</t>
    <phoneticPr fontId="1" type="noConversion"/>
  </si>
  <si>
    <t>*2課後托育概論</t>
    <phoneticPr fontId="1" type="noConversion"/>
  </si>
  <si>
    <t>*1兒童產業概論</t>
    <phoneticPr fontId="1" type="noConversion"/>
  </si>
  <si>
    <t>三上</t>
    <phoneticPr fontId="1" type="noConversion"/>
  </si>
  <si>
    <t>*2國小數學教材教法</t>
    <phoneticPr fontId="1" type="noConversion"/>
  </si>
  <si>
    <t>模組實習:                               *1兒童科學與產業機構實習</t>
    <phoneticPr fontId="1" type="noConversion"/>
  </si>
  <si>
    <t>四下</t>
    <phoneticPr fontId="1" type="noConversion"/>
  </si>
  <si>
    <t>模組實習:                          *2課後托育機構實習</t>
    <phoneticPr fontId="1" type="noConversion"/>
  </si>
  <si>
    <t>模組必修合計</t>
    <phoneticPr fontId="1" type="noConversion"/>
  </si>
  <si>
    <t>模組選修</t>
    <phoneticPr fontId="1" type="noConversion"/>
  </si>
  <si>
    <t>模組選修  (10)</t>
    <phoneticPr fontId="1" type="noConversion"/>
  </si>
  <si>
    <t>*1*2鍵盤樂</t>
    <phoneticPr fontId="1" type="noConversion"/>
  </si>
  <si>
    <t>*2國音與說話</t>
    <phoneticPr fontId="1" type="noConversion"/>
  </si>
  <si>
    <t>*1*2彩畫教學</t>
    <phoneticPr fontId="1" type="noConversion"/>
  </si>
  <si>
    <t>*1探究式科學活動設計</t>
    <phoneticPr fontId="1" type="noConversion"/>
  </si>
  <si>
    <t>二下</t>
    <phoneticPr fontId="1" type="noConversion"/>
  </si>
  <si>
    <t>*2課後托育班級經營</t>
    <phoneticPr fontId="1" type="noConversion"/>
  </si>
  <si>
    <t>*1教玩具設計與製作</t>
    <phoneticPr fontId="1" type="noConversion"/>
  </si>
  <si>
    <t>*1 *2 打擊樂</t>
    <phoneticPr fontId="1" type="noConversion"/>
  </si>
  <si>
    <t>*1*2 打擊樂</t>
    <phoneticPr fontId="1" type="noConversion"/>
  </si>
  <si>
    <t>*2兒童輔導原理與實務</t>
    <phoneticPr fontId="1" type="noConversion"/>
  </si>
  <si>
    <t>*1*2國小自然與生活科技教材教法</t>
    <phoneticPr fontId="1" type="noConversion"/>
  </si>
  <si>
    <t>*1 *2 國小自然與生活科技教材教法</t>
    <phoneticPr fontId="1" type="noConversion"/>
  </si>
  <si>
    <t>*1*2 繪本賞析與製作</t>
    <phoneticPr fontId="1" type="noConversion"/>
  </si>
  <si>
    <t>三下</t>
    <phoneticPr fontId="1" type="noConversion"/>
  </si>
  <si>
    <t>*1*2兒童戲劇</t>
    <phoneticPr fontId="1" type="noConversion"/>
  </si>
  <si>
    <t>*2國小語文教材教法</t>
    <phoneticPr fontId="1" type="noConversion"/>
  </si>
  <si>
    <t>*1*2創造性肢體律動</t>
    <phoneticPr fontId="1" type="noConversion"/>
  </si>
  <si>
    <t>四上</t>
    <phoneticPr fontId="1" type="noConversion"/>
  </si>
  <si>
    <t>*1*2兒童團康活動設計</t>
    <phoneticPr fontId="1" type="noConversion"/>
  </si>
  <si>
    <t>*1科學遊戲創意教學</t>
    <phoneticPr fontId="1" type="noConversion"/>
  </si>
  <si>
    <t>*2課後托育機構經營與管理</t>
    <phoneticPr fontId="1" type="noConversion"/>
  </si>
  <si>
    <t>*1*2體能與遊戲</t>
    <phoneticPr fontId="1" type="noConversion"/>
  </si>
  <si>
    <t>*2藝術治療導論</t>
    <phoneticPr fontId="1" type="noConversion"/>
  </si>
  <si>
    <t>*1領導與溝通</t>
    <phoneticPr fontId="1" type="noConversion"/>
  </si>
  <si>
    <t>*2兒童學習評量</t>
    <phoneticPr fontId="1" type="noConversion"/>
  </si>
  <si>
    <t>*1*2 活動企劃與執行</t>
    <phoneticPr fontId="1" type="noConversion"/>
  </si>
  <si>
    <t>*2兒童學習輔導</t>
    <phoneticPr fontId="1" type="noConversion"/>
  </si>
  <si>
    <t>模組選修總計</t>
    <phoneticPr fontId="1" type="noConversion"/>
  </si>
  <si>
    <t>年級最低選修學分數</t>
    <phoneticPr fontId="1" type="noConversion"/>
  </si>
  <si>
    <t>模組必修學分/時數</t>
    <phoneticPr fontId="1" type="noConversion"/>
  </si>
  <si>
    <t>模選修學分/時數</t>
    <phoneticPr fontId="1" type="noConversion"/>
  </si>
  <si>
    <t>總學分/總時數</t>
    <phoneticPr fontId="1" type="noConversion"/>
  </si>
  <si>
    <t>備註</t>
    <phoneticPr fontId="1" type="noConversion"/>
  </si>
  <si>
    <t xml:space="preserve"> 1. 有*記號者為模組課程，本系分為二組：*1兒童科學與產業模組、*2課後托育模組，修畢</t>
    <phoneticPr fontId="1" type="noConversion"/>
  </si>
  <si>
    <t xml:space="preserve">    模組16學分者，給予模組修課證明。</t>
    <phoneticPr fontId="1" type="noConversion"/>
  </si>
  <si>
    <t>大仁科技大學 日間部 四技 幼兒保育系 課程表(100學年度)</t>
    <phoneticPr fontId="1" type="noConversion"/>
  </si>
  <si>
    <t xml:space="preserve">嬰幼兒餐點與營養                               </t>
    <phoneticPr fontId="1" type="noConversion"/>
  </si>
  <si>
    <t>*1音樂活動設計</t>
    <phoneticPr fontId="1" type="noConversion"/>
  </si>
  <si>
    <t>*1故事講演技巧</t>
    <phoneticPr fontId="1" type="noConversion"/>
  </si>
  <si>
    <t>蒙特梭利教學概論</t>
    <phoneticPr fontId="1" type="noConversion"/>
  </si>
  <si>
    <t>蒙特梭利日常生活教育</t>
    <phoneticPr fontId="1" type="noConversion"/>
  </si>
  <si>
    <t xml:space="preserve"> (1)科目名稱:兒童科學與產業機構模組，共計16學分。</t>
    <phoneticPr fontId="1" type="noConversion"/>
  </si>
  <si>
    <t xml:space="preserve"> (2)科目名稱:課後托育機構模組，共計16學分。</t>
    <phoneticPr fontId="1" type="noConversion"/>
  </si>
  <si>
    <t>*1*2創造性肢體律動</t>
    <phoneticPr fontId="1" type="noConversion"/>
  </si>
  <si>
    <t>親職教育</t>
    <phoneticPr fontId="1" type="noConversion"/>
  </si>
  <si>
    <t>專  業  必  修  科  目 (44)</t>
    <phoneticPr fontId="1" type="noConversion"/>
  </si>
  <si>
    <t xml:space="preserve">兒童美語教學III                         </t>
    <phoneticPr fontId="1" type="noConversion"/>
  </si>
  <si>
    <r>
      <t>嬰幼兒教保實習</t>
    </r>
    <r>
      <rPr>
        <sz val="12"/>
        <color theme="1"/>
        <rFont val="AR MinchoL JIS"/>
        <family val="3"/>
        <charset val="128"/>
      </rPr>
      <t>Ⅱ</t>
    </r>
    <phoneticPr fontId="1" type="noConversion"/>
  </si>
  <si>
    <r>
      <t>嬰幼兒教保實習</t>
    </r>
    <r>
      <rPr>
        <sz val="12"/>
        <color theme="1"/>
        <rFont val="AR MinchoL JIS"/>
        <family val="3"/>
        <charset val="128"/>
      </rPr>
      <t>Ⅰ</t>
    </r>
    <phoneticPr fontId="1" type="noConversion"/>
  </si>
  <si>
    <t>專  業  選  修  科  目 及 模  組  選  修  科  目(36)</t>
    <phoneticPr fontId="1" type="noConversion"/>
  </si>
  <si>
    <t>2.各年級學分說明:一至三年級每學期至少修16學分，最多修25學分；四年級每學期至少修9學分，最多修25學分。</t>
    <phoneticPr fontId="1" type="noConversion"/>
  </si>
  <si>
    <t>3.模組學分說明:模組共分二組，學生修畢其中一模組選修16學分，發予模組修課證明。</t>
    <phoneticPr fontId="1" type="noConversion"/>
  </si>
  <si>
    <r>
      <t>4.實習說明:實習6學分(含校外實習6學分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標楷體"/>
        <family val="4"/>
        <charset val="136"/>
      </rPr>
      <t>校內實習0學分)</t>
    </r>
    <phoneticPr fontId="1" type="noConversion"/>
  </si>
  <si>
    <t>5.畢業門檻與配套措施說明:語文能力須通過英檢初級，未通過者，可選修「英文檢定」初級課程，其成績合格者始得認列；資訊能力須通過TQC實用級檢定(或同等級檢定)，未通過者，可選修「資訊能力檢定」課程，其成績合格者始得認列。專業能力-保母技術士證照、體適能證照、急救證照(三選一)。</t>
    <phoneticPr fontId="1" type="noConversion"/>
  </si>
  <si>
    <t>Chinese Ⅰ、Ⅱ</t>
    <phoneticPr fontId="1" type="noConversion"/>
  </si>
  <si>
    <t>English Ⅰ、Ⅱ</t>
    <phoneticPr fontId="1" type="noConversion"/>
  </si>
  <si>
    <t>Gymnstic Ⅰ、Ⅱ</t>
    <phoneticPr fontId="1" type="noConversion"/>
  </si>
  <si>
    <t>Labor EducationⅠ、Ⅱ</t>
    <phoneticPr fontId="1" type="noConversion"/>
  </si>
  <si>
    <t>The Generality of Art</t>
    <phoneticPr fontId="1" type="noConversion"/>
  </si>
  <si>
    <t>R.O.C. Constitution and The Founding Spirit</t>
    <phoneticPr fontId="1" type="noConversion"/>
  </si>
  <si>
    <t>History and Geography</t>
    <phoneticPr fontId="1" type="noConversion"/>
  </si>
  <si>
    <t>通  識  必  修  科 目 (18)</t>
    <phoneticPr fontId="1" type="noConversion"/>
  </si>
  <si>
    <t>校 訂 必 修 科 目 (6)</t>
    <phoneticPr fontId="1" type="noConversion"/>
  </si>
  <si>
    <t>introduction to Computer Science</t>
    <phoneticPr fontId="1" type="noConversion"/>
  </si>
  <si>
    <t>計算機概論</t>
    <phoneticPr fontId="1" type="noConversion"/>
  </si>
  <si>
    <t>Biology</t>
    <phoneticPr fontId="1" type="noConversion"/>
  </si>
  <si>
    <t>Gymnstic Ⅲ、Ⅳ</t>
    <phoneticPr fontId="1" type="noConversion"/>
  </si>
  <si>
    <t>Service Learning Education</t>
    <phoneticPr fontId="1" type="noConversion"/>
  </si>
  <si>
    <t>Creative Thinking and Application</t>
    <phoneticPr fontId="1" type="noConversion"/>
  </si>
  <si>
    <t>The Application and Library Resource</t>
    <phoneticPr fontId="1" type="noConversion"/>
  </si>
  <si>
    <t>Military TrainingⅠ、Ⅱ</t>
    <phoneticPr fontId="1" type="noConversion"/>
  </si>
  <si>
    <t>Military Training III、IV</t>
    <phoneticPr fontId="1" type="noConversion"/>
  </si>
  <si>
    <t>Philosophy:an Introduction</t>
    <phoneticPr fontId="1" type="noConversion"/>
  </si>
  <si>
    <t>Humanities, Society, and Technology</t>
    <phoneticPr fontId="1" type="noConversion"/>
  </si>
  <si>
    <t>Inclusion</t>
    <phoneticPr fontId="1" type="noConversion"/>
  </si>
  <si>
    <t>Principles and Practice of Guidance</t>
    <phoneticPr fontId="1" type="noConversion"/>
  </si>
  <si>
    <t>Daycare center administration and management</t>
    <phoneticPr fontId="1" type="noConversion"/>
  </si>
  <si>
    <t>The welfare for children and youth</t>
    <phoneticPr fontId="1" type="noConversion"/>
  </si>
  <si>
    <t>Subject Matter and Pedagogy of Elementary School Science and Technology</t>
    <phoneticPr fontId="1" type="noConversion"/>
  </si>
  <si>
    <t>Creative Movement</t>
    <phoneticPr fontId="1" type="noConversion"/>
  </si>
  <si>
    <t xml:space="preserve">Montessori’s Educational Theory </t>
    <phoneticPr fontId="1" type="noConversion"/>
  </si>
  <si>
    <t>Web design and Management practices for Childcare Instituions</t>
    <phoneticPr fontId="1" type="noConversion"/>
  </si>
  <si>
    <t>Physical Movement for Young Children</t>
    <phoneticPr fontId="1" type="noConversion"/>
  </si>
  <si>
    <t>Nutrition in infancy and childhood</t>
    <phoneticPr fontId="1" type="noConversion"/>
  </si>
  <si>
    <t>Design and making toys</t>
    <phoneticPr fontId="1" type="noConversion"/>
  </si>
  <si>
    <t>Keyboard</t>
    <phoneticPr fontId="1" type="noConversion"/>
  </si>
  <si>
    <t>Practicum in After-school Childcare Centers</t>
    <phoneticPr fontId="1" type="noConversion"/>
  </si>
  <si>
    <t>Subject Matter and Pedagogy of Elementary School Mathematics</t>
    <phoneticPr fontId="1" type="noConversion"/>
  </si>
  <si>
    <t>Psychology</t>
    <phoneticPr fontId="1" type="noConversion"/>
  </si>
  <si>
    <t>Sociology</t>
    <phoneticPr fontId="1" type="noConversion"/>
  </si>
  <si>
    <t>Planning of Learning Environment for Young Children</t>
    <phoneticPr fontId="1" type="noConversion"/>
  </si>
  <si>
    <t>Research Method</t>
    <phoneticPr fontId="1" type="noConversion"/>
  </si>
  <si>
    <t>Early childhood special education</t>
    <phoneticPr fontId="1" type="noConversion"/>
  </si>
  <si>
    <t>Practical Projects I、II</t>
    <phoneticPr fontId="1" type="noConversion"/>
  </si>
  <si>
    <t>Introduction to Science for Children</t>
    <phoneticPr fontId="1" type="noConversion"/>
  </si>
  <si>
    <t>Introduction to After-School Care</t>
    <phoneticPr fontId="1" type="noConversion"/>
  </si>
  <si>
    <t>Introduction to Children Industry</t>
    <phoneticPr fontId="1" type="noConversion"/>
  </si>
  <si>
    <t>Design and Application of Teaching Materials for Young Children</t>
    <phoneticPr fontId="1" type="noConversion"/>
  </si>
  <si>
    <t>Children’s  Play</t>
    <phoneticPr fontId="1" type="noConversion"/>
  </si>
  <si>
    <t>Classroom Management for After-School Child Care Services</t>
    <phoneticPr fontId="1" type="noConversion"/>
  </si>
  <si>
    <t>Early Childhood Gender Education</t>
    <phoneticPr fontId="1" type="noConversion"/>
  </si>
  <si>
    <t>Children. Drama</t>
    <phoneticPr fontId="1" type="noConversion"/>
  </si>
  <si>
    <t>Ethics</t>
    <phoneticPr fontId="1" type="noConversion"/>
  </si>
  <si>
    <t>Mental Health and Self-growth</t>
    <phoneticPr fontId="1" type="noConversion"/>
  </si>
  <si>
    <t>chemistry</t>
    <phoneticPr fontId="1" type="noConversion"/>
  </si>
  <si>
    <t>Pediatric Physiology</t>
    <phoneticPr fontId="1" type="noConversion"/>
  </si>
  <si>
    <t>Introduction to Early Childhood Education And Care</t>
    <phoneticPr fontId="1" type="noConversion"/>
  </si>
  <si>
    <t>YoungChildren's Development</t>
    <phoneticPr fontId="1" type="noConversion"/>
  </si>
  <si>
    <t>Approaches to Early Childhood Education</t>
    <phoneticPr fontId="1" type="noConversion"/>
  </si>
  <si>
    <t>Curriculum Design for Young Children</t>
    <phoneticPr fontId="1" type="noConversion"/>
  </si>
  <si>
    <t>Behavioral observation and recording of infant</t>
    <phoneticPr fontId="1" type="noConversion"/>
  </si>
  <si>
    <t>Health Care, Safety and First Aid in Early Childhood</t>
    <phoneticPr fontId="1" type="noConversion"/>
  </si>
  <si>
    <t>Field Experience in Early Childhood Education Ⅰ</t>
    <phoneticPr fontId="1" type="noConversion"/>
  </si>
  <si>
    <t>Field Experience in Early Childhood Education II</t>
    <phoneticPr fontId="1" type="noConversion"/>
  </si>
  <si>
    <t>Practicum in Young Children Science</t>
    <phoneticPr fontId="1" type="noConversion"/>
  </si>
  <si>
    <t>Law and Life</t>
    <phoneticPr fontId="1" type="noConversion"/>
  </si>
  <si>
    <t>Health Assessment in Children</t>
    <phoneticPr fontId="1" type="noConversion"/>
  </si>
  <si>
    <t>Environmental Education for Young Children</t>
    <phoneticPr fontId="1" type="noConversion"/>
  </si>
  <si>
    <t>Career development and planning</t>
    <phoneticPr fontId="1" type="noConversion"/>
  </si>
  <si>
    <t>Materials and Teaching Methods of Aesthetics for Young Children</t>
    <phoneticPr fontId="1" type="noConversion"/>
  </si>
  <si>
    <t>Phonetics and Speech Pedagogy</t>
    <phoneticPr fontId="1" type="noConversion"/>
  </si>
  <si>
    <t>Teaching Materials and Methods of Cognitive Exploration for Young Children</t>
    <phoneticPr fontId="1" type="noConversion"/>
  </si>
  <si>
    <t>Materials and Methods of Language Teaching for Young Children</t>
    <phoneticPr fontId="1" type="noConversion"/>
  </si>
  <si>
    <t>The Inquiry Science Activities for Young Children</t>
    <phoneticPr fontId="1" type="noConversion"/>
  </si>
  <si>
    <t>Child Percussion</t>
    <phoneticPr fontId="1" type="noConversion"/>
  </si>
  <si>
    <t>Story Telling and Preformance Taining</t>
    <phoneticPr fontId="1" type="noConversion"/>
  </si>
  <si>
    <t>Teaching English to Children Ⅱ</t>
    <phoneticPr fontId="1" type="noConversion"/>
  </si>
  <si>
    <t>Statistics</t>
    <phoneticPr fontId="1" type="noConversion"/>
  </si>
  <si>
    <t>Classroom Management for Preschool Teachers</t>
  </si>
  <si>
    <t>Teaching English to Children III</t>
    <phoneticPr fontId="1" type="noConversion"/>
  </si>
  <si>
    <t>蒙特梭利感官教育</t>
    <phoneticPr fontId="1" type="noConversion"/>
  </si>
  <si>
    <t>Sensorial Area of Montessori Education</t>
    <phoneticPr fontId="1" type="noConversion"/>
  </si>
  <si>
    <t>*2兒童學習評量</t>
    <phoneticPr fontId="1" type="noConversion"/>
  </si>
  <si>
    <t>*1*2彩畫教學</t>
    <phoneticPr fontId="1" type="noConversion"/>
  </si>
  <si>
    <t>*1音樂活動設計</t>
    <phoneticPr fontId="1" type="noConversion"/>
  </si>
  <si>
    <t>Music for Young Children</t>
    <phoneticPr fontId="1" type="noConversion"/>
  </si>
  <si>
    <t>托育機構法規與危機管理</t>
    <phoneticPr fontId="1" type="noConversion"/>
  </si>
  <si>
    <t>Crisis Management for Preschool</t>
  </si>
  <si>
    <t>Leadership and Communication</t>
  </si>
  <si>
    <t>*1人力資源管理</t>
    <phoneticPr fontId="1" type="noConversion"/>
  </si>
  <si>
    <t>Human Resource Management</t>
    <phoneticPr fontId="1" type="noConversion"/>
  </si>
  <si>
    <t>Parent Education</t>
  </si>
  <si>
    <t>保母基本技術與實務</t>
    <phoneticPr fontId="1" type="noConversion"/>
  </si>
  <si>
    <t>The Technical and Practice for Baby-minder</t>
    <phoneticPr fontId="1" type="noConversion"/>
  </si>
  <si>
    <t>Color Paninting Instuction Activity</t>
    <phoneticPr fontId="1" type="noConversion"/>
  </si>
  <si>
    <t>Early intervention</t>
    <phoneticPr fontId="1" type="noConversion"/>
  </si>
  <si>
    <t>Picture Books Appreciate and Design</t>
    <phoneticPr fontId="1" type="noConversion"/>
  </si>
  <si>
    <t>Primary School Materials Methods For Language Teaching</t>
    <phoneticPr fontId="1" type="noConversion"/>
  </si>
  <si>
    <t xml:space="preserve"> Multicultural Education</t>
    <phoneticPr fontId="1" type="noConversion"/>
  </si>
  <si>
    <t>Children Group Activity</t>
    <phoneticPr fontId="1" type="noConversion"/>
  </si>
  <si>
    <t>Creative Teaching for Science Sport</t>
    <phoneticPr fontId="1" type="noConversion"/>
  </si>
  <si>
    <t>Introduction to Art Therapy</t>
    <phoneticPr fontId="1" type="noConversion"/>
  </si>
  <si>
    <t>Assessment in Children's Learning</t>
    <phoneticPr fontId="1" type="noConversion"/>
  </si>
  <si>
    <t>Learning Guidance for Children</t>
    <phoneticPr fontId="1" type="noConversion"/>
  </si>
  <si>
    <t>Activities Curriculum Planning and Practice</t>
    <phoneticPr fontId="1" type="noConversion"/>
  </si>
  <si>
    <t>Classroom Management for After-School Child Care Services</t>
    <phoneticPr fontId="1" type="noConversion"/>
  </si>
  <si>
    <t>Montessori Education-Practical Life</t>
    <phoneticPr fontId="1" type="noConversion"/>
  </si>
  <si>
    <t>Principles and Practice of Guidance</t>
    <phoneticPr fontId="1" type="noConversion"/>
  </si>
  <si>
    <t>The Field of Arts and Humanities、The Field of Social Sciences</t>
    <phoneticPr fontId="1" type="noConversion"/>
  </si>
  <si>
    <t>Natural Sciences、Application Areas of Life</t>
    <phoneticPr fontId="1" type="noConversion"/>
  </si>
  <si>
    <t>Bioethics and The Field of  Environmental Concern</t>
    <phoneticPr fontId="1" type="noConversion"/>
  </si>
  <si>
    <t>Teaching English to Children I</t>
    <phoneticPr fontId="1" type="noConversion"/>
  </si>
  <si>
    <t>英文名稱</t>
  </si>
  <si>
    <t>*1*2體能與遊戲</t>
    <phoneticPr fontId="1" type="noConversion"/>
  </si>
  <si>
    <t xml:space="preserve">                                                             100.03.16系課程委員會議通過                        100.03.23院課程委員會議通過                                                                                                                             100.04.08校課程委員會議通過                                                               100.04.14教務會議通過  </t>
    <phoneticPr fontId="1" type="noConversion"/>
  </si>
  <si>
    <t xml:space="preserve">大仁科技大學  日間部 四技幼兒保育系 英文課程標準表(100學年度)                      </t>
    <phoneticPr fontId="1" type="noConversion"/>
  </si>
  <si>
    <r>
      <t>1.總學分說明:校訂必修科目6學分，通識必修科目18學分，院訂必修科目8學分，專業必修科目44學分，模組必修科目6學分，通識選修科目10學分(分五大領域，一、人文藝術領域，二、社會 科學領域，三、自然科學領域，四、生活應用領域，五、生命倫理與環境關懷領域，每個領域至少選修2學分)，專業選修科目及模組選修科目36學分(含承認外系課程12學分，不含通識課程)，畢業至少應修128學分。軍訓一、二年級(Ⅰ、Ⅱ、Ⅲ、Ⅳ)選修，各為0學分/2小時，共計0學分/8小時;體育一、二年級(Ⅰ、Ⅱ、Ⅲ、Ⅳ)為必修，各為0學分/2小時，共計0學分/8小時；勞動教育一年級(Ⅰ、Ⅱ) 為必修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標楷體"/>
        <family val="4"/>
        <charset val="136"/>
      </rPr>
      <t>各為0學分/2 小時，共計0學分/4小時；服務學習教育二年級為必修0學分/2小時；英文能力分級教學，分成A、B、C、D四級。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</si>
</sst>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22"/>
      <color indexed="8"/>
      <name val="標楷體"/>
      <family val="4"/>
      <charset val="136"/>
    </font>
    <font>
      <sz val="12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6"/>
      <color indexed="8"/>
      <name val="標楷體"/>
      <family val="4"/>
      <charset val="136"/>
    </font>
    <font>
      <sz val="6"/>
      <name val="新細明體"/>
      <family val="1"/>
      <charset val="136"/>
    </font>
    <font>
      <sz val="22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AR MinchoL JIS"/>
      <family val="3"/>
      <charset val="128"/>
    </font>
    <font>
      <sz val="12"/>
      <color theme="1"/>
      <name val="新細明體"/>
      <family val="1"/>
      <charset val="136"/>
    </font>
    <font>
      <b/>
      <sz val="12"/>
      <color theme="1"/>
      <name val="標楷體"/>
      <family val="4"/>
      <charset val="136"/>
    </font>
    <font>
      <strike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255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/>
    </xf>
    <xf numFmtId="0" fontId="7" fillId="0" borderId="34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shrinkToFit="1"/>
    </xf>
    <xf numFmtId="0" fontId="7" fillId="0" borderId="36" xfId="0" applyFont="1" applyFill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right" vertical="center" wrapText="1"/>
    </xf>
    <xf numFmtId="0" fontId="16" fillId="0" borderId="60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3" fillId="0" borderId="39" xfId="0" applyNumberFormat="1" applyFont="1" applyFill="1" applyBorder="1" applyAlignment="1">
      <alignment horizontal="center" vertical="center"/>
    </xf>
    <xf numFmtId="0" fontId="13" fillId="0" borderId="23" xfId="0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justify" vertical="center" wrapText="1"/>
    </xf>
    <xf numFmtId="0" fontId="13" fillId="0" borderId="7" xfId="0" applyFont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horizontal="justify" vertical="center" wrapText="1"/>
    </xf>
    <xf numFmtId="0" fontId="13" fillId="2" borderId="34" xfId="0" applyFont="1" applyFill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3" fillId="2" borderId="18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left" vertical="center"/>
    </xf>
    <xf numFmtId="0" fontId="13" fillId="0" borderId="26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6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4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textRotation="255"/>
    </xf>
    <xf numFmtId="0" fontId="13" fillId="0" borderId="43" xfId="0" applyFont="1" applyBorder="1" applyAlignment="1">
      <alignment horizontal="center" vertical="center" textRotation="255"/>
    </xf>
    <xf numFmtId="0" fontId="13" fillId="0" borderId="37" xfId="0" applyFont="1" applyBorder="1" applyAlignment="1">
      <alignment horizontal="center" vertical="center" textRotation="255"/>
    </xf>
    <xf numFmtId="0" fontId="13" fillId="0" borderId="2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textRotation="255" wrapText="1"/>
    </xf>
    <xf numFmtId="0" fontId="13" fillId="0" borderId="49" xfId="0" applyFont="1" applyBorder="1" applyAlignment="1">
      <alignment horizontal="center" vertical="center" textRotation="255" wrapText="1"/>
    </xf>
    <xf numFmtId="0" fontId="13" fillId="0" borderId="50" xfId="0" applyFont="1" applyBorder="1" applyAlignment="1">
      <alignment horizontal="center" vertical="center" textRotation="255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tabSelected="1" topLeftCell="A64" zoomScale="68" zoomScaleNormal="68" workbookViewId="0">
      <selection activeCell="B67" sqref="B67:AG67"/>
    </sheetView>
  </sheetViews>
  <sheetFormatPr defaultColWidth="9" defaultRowHeight="17"/>
  <cols>
    <col min="1" max="1" width="4.90625" style="140" customWidth="1"/>
    <col min="2" max="2" width="25.81640625" style="82" customWidth="1"/>
    <col min="3" max="3" width="27.81640625" style="82" customWidth="1"/>
    <col min="4" max="9" width="3.08984375" style="82" customWidth="1"/>
    <col min="10" max="10" width="26.26953125" style="82" customWidth="1"/>
    <col min="11" max="11" width="26.453125" style="82" customWidth="1"/>
    <col min="12" max="17" width="3.08984375" style="82" customWidth="1"/>
    <col min="18" max="18" width="27.26953125" style="82" customWidth="1"/>
    <col min="19" max="19" width="28.1796875" style="82" customWidth="1"/>
    <col min="20" max="24" width="3.08984375" style="82" customWidth="1"/>
    <col min="25" max="25" width="3" style="82" customWidth="1"/>
    <col min="26" max="26" width="28.6328125" style="82" customWidth="1"/>
    <col min="27" max="27" width="24.36328125" style="82" customWidth="1"/>
    <col min="28" max="30" width="3.08984375" style="82" customWidth="1"/>
    <col min="31" max="33" width="3.08984375" style="140" customWidth="1"/>
    <col min="34" max="34" width="4.36328125" style="76" customWidth="1"/>
    <col min="35" max="16384" width="9" style="76"/>
  </cols>
  <sheetData>
    <row r="1" spans="1:34" s="65" customFormat="1" ht="31">
      <c r="A1" s="236" t="s">
        <v>298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4" s="65" customFormat="1" ht="88.5" customHeight="1" thickBot="1">
      <c r="A2" s="66"/>
      <c r="B2" s="67"/>
      <c r="C2" s="67"/>
      <c r="D2" s="67"/>
      <c r="E2" s="67"/>
      <c r="F2" s="67"/>
      <c r="G2" s="67"/>
      <c r="H2" s="67"/>
      <c r="I2" s="67"/>
      <c r="J2" s="67"/>
      <c r="K2" s="165"/>
      <c r="L2" s="67"/>
      <c r="M2" s="67"/>
      <c r="N2" s="67"/>
      <c r="O2" s="67"/>
      <c r="P2" s="67"/>
      <c r="Q2" s="67"/>
      <c r="R2" s="68"/>
      <c r="S2" s="166"/>
      <c r="T2" s="67"/>
      <c r="U2" s="67"/>
      <c r="V2" s="67"/>
      <c r="W2" s="67"/>
      <c r="X2" s="67"/>
      <c r="Y2" s="67"/>
      <c r="Z2" s="248" t="s">
        <v>297</v>
      </c>
      <c r="AA2" s="248"/>
      <c r="AB2" s="248"/>
      <c r="AC2" s="248"/>
      <c r="AD2" s="248"/>
      <c r="AE2" s="248"/>
      <c r="AF2" s="248"/>
      <c r="AG2" s="248"/>
    </row>
    <row r="3" spans="1:34" s="70" customFormat="1">
      <c r="A3" s="237" t="s">
        <v>9</v>
      </c>
      <c r="B3" s="240" t="s">
        <v>0</v>
      </c>
      <c r="C3" s="241"/>
      <c r="D3" s="242"/>
      <c r="E3" s="242"/>
      <c r="F3" s="242"/>
      <c r="G3" s="242"/>
      <c r="H3" s="242"/>
      <c r="I3" s="242"/>
      <c r="J3" s="242" t="s">
        <v>1</v>
      </c>
      <c r="K3" s="242"/>
      <c r="L3" s="242"/>
      <c r="M3" s="242"/>
      <c r="N3" s="242"/>
      <c r="O3" s="242"/>
      <c r="P3" s="242"/>
      <c r="Q3" s="242"/>
      <c r="R3" s="242" t="s">
        <v>2</v>
      </c>
      <c r="S3" s="242"/>
      <c r="T3" s="242"/>
      <c r="U3" s="242"/>
      <c r="V3" s="242"/>
      <c r="W3" s="242"/>
      <c r="X3" s="242"/>
      <c r="Y3" s="242"/>
      <c r="Z3" s="243" t="s">
        <v>3</v>
      </c>
      <c r="AA3" s="243"/>
      <c r="AB3" s="243"/>
      <c r="AC3" s="243"/>
      <c r="AD3" s="243"/>
      <c r="AE3" s="243"/>
      <c r="AF3" s="244"/>
      <c r="AG3" s="245"/>
      <c r="AH3" s="69"/>
    </row>
    <row r="4" spans="1:34" s="70" customFormat="1">
      <c r="A4" s="238"/>
      <c r="B4" s="234" t="s">
        <v>10</v>
      </c>
      <c r="C4" s="143"/>
      <c r="D4" s="230" t="s">
        <v>11</v>
      </c>
      <c r="E4" s="246"/>
      <c r="F4" s="247"/>
      <c r="G4" s="227" t="s">
        <v>12</v>
      </c>
      <c r="H4" s="227"/>
      <c r="I4" s="227"/>
      <c r="J4" s="228" t="s">
        <v>10</v>
      </c>
      <c r="K4" s="159"/>
      <c r="L4" s="227" t="s">
        <v>11</v>
      </c>
      <c r="M4" s="227"/>
      <c r="N4" s="227"/>
      <c r="O4" s="227" t="s">
        <v>12</v>
      </c>
      <c r="P4" s="227"/>
      <c r="Q4" s="227"/>
      <c r="R4" s="228" t="s">
        <v>10</v>
      </c>
      <c r="S4" s="157"/>
      <c r="T4" s="227" t="s">
        <v>11</v>
      </c>
      <c r="U4" s="227"/>
      <c r="V4" s="227"/>
      <c r="W4" s="227" t="s">
        <v>12</v>
      </c>
      <c r="X4" s="227"/>
      <c r="Y4" s="227"/>
      <c r="Z4" s="228" t="s">
        <v>10</v>
      </c>
      <c r="AA4" s="159"/>
      <c r="AB4" s="227" t="s">
        <v>11</v>
      </c>
      <c r="AC4" s="227"/>
      <c r="AD4" s="227"/>
      <c r="AE4" s="227" t="s">
        <v>12</v>
      </c>
      <c r="AF4" s="230"/>
      <c r="AG4" s="231"/>
      <c r="AH4" s="71"/>
    </row>
    <row r="5" spans="1:34" s="70" customFormat="1" ht="114.75" customHeight="1" thickBot="1">
      <c r="A5" s="239"/>
      <c r="B5" s="235"/>
      <c r="C5" s="72"/>
      <c r="D5" s="72" t="s">
        <v>13</v>
      </c>
      <c r="E5" s="72" t="s">
        <v>21</v>
      </c>
      <c r="F5" s="73" t="s">
        <v>22</v>
      </c>
      <c r="G5" s="72" t="s">
        <v>13</v>
      </c>
      <c r="H5" s="72" t="s">
        <v>21</v>
      </c>
      <c r="I5" s="73" t="s">
        <v>22</v>
      </c>
      <c r="J5" s="229"/>
      <c r="K5" s="72" t="s">
        <v>295</v>
      </c>
      <c r="L5" s="72" t="s">
        <v>13</v>
      </c>
      <c r="M5" s="72" t="s">
        <v>21</v>
      </c>
      <c r="N5" s="73" t="s">
        <v>22</v>
      </c>
      <c r="O5" s="72" t="s">
        <v>13</v>
      </c>
      <c r="P5" s="72" t="s">
        <v>21</v>
      </c>
      <c r="Q5" s="73" t="s">
        <v>22</v>
      </c>
      <c r="R5" s="229"/>
      <c r="S5" s="160" t="s">
        <v>295</v>
      </c>
      <c r="T5" s="72" t="s">
        <v>13</v>
      </c>
      <c r="U5" s="72" t="s">
        <v>21</v>
      </c>
      <c r="V5" s="73" t="s">
        <v>22</v>
      </c>
      <c r="W5" s="72" t="s">
        <v>13</v>
      </c>
      <c r="X5" s="72" t="s">
        <v>21</v>
      </c>
      <c r="Y5" s="73" t="s">
        <v>22</v>
      </c>
      <c r="Z5" s="229"/>
      <c r="AA5" s="72" t="s">
        <v>295</v>
      </c>
      <c r="AB5" s="72" t="s">
        <v>13</v>
      </c>
      <c r="AC5" s="72" t="s">
        <v>21</v>
      </c>
      <c r="AD5" s="73" t="s">
        <v>22</v>
      </c>
      <c r="AE5" s="72" t="s">
        <v>13</v>
      </c>
      <c r="AF5" s="72" t="s">
        <v>21</v>
      </c>
      <c r="AG5" s="74" t="s">
        <v>22</v>
      </c>
      <c r="AH5" s="71"/>
    </row>
    <row r="6" spans="1:34" ht="17.5" thickBot="1">
      <c r="A6" s="221" t="s">
        <v>24</v>
      </c>
      <c r="B6" s="196" t="s">
        <v>195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7"/>
      <c r="AH6" s="75"/>
    </row>
    <row r="7" spans="1:34" ht="34">
      <c r="A7" s="221"/>
      <c r="B7" s="187"/>
      <c r="C7" s="188"/>
      <c r="D7" s="158"/>
      <c r="E7" s="158"/>
      <c r="F7" s="158"/>
      <c r="G7" s="112"/>
      <c r="H7" s="112"/>
      <c r="I7" s="112"/>
      <c r="J7" s="189" t="s">
        <v>197</v>
      </c>
      <c r="K7" s="190" t="s">
        <v>196</v>
      </c>
      <c r="L7" s="158">
        <v>2</v>
      </c>
      <c r="M7" s="158">
        <v>2</v>
      </c>
      <c r="N7" s="158">
        <v>0</v>
      </c>
      <c r="O7" s="158"/>
      <c r="P7" s="158"/>
      <c r="Q7" s="158"/>
      <c r="R7" s="191" t="s">
        <v>27</v>
      </c>
      <c r="S7" s="191" t="s">
        <v>237</v>
      </c>
      <c r="T7" s="112"/>
      <c r="U7" s="112"/>
      <c r="V7" s="164"/>
      <c r="W7" s="158">
        <v>2</v>
      </c>
      <c r="X7" s="158">
        <v>2</v>
      </c>
      <c r="Y7" s="158">
        <v>0</v>
      </c>
      <c r="Z7" s="112"/>
      <c r="AA7" s="112"/>
      <c r="AB7" s="112"/>
      <c r="AC7" s="112"/>
      <c r="AD7" s="112"/>
      <c r="AE7" s="161"/>
      <c r="AF7" s="162"/>
      <c r="AG7" s="163"/>
      <c r="AH7" s="75"/>
    </row>
    <row r="8" spans="1:34" ht="17.149999999999999" customHeight="1">
      <c r="A8" s="221"/>
      <c r="B8" s="181"/>
      <c r="C8" s="84"/>
      <c r="D8" s="157"/>
      <c r="E8" s="157"/>
      <c r="F8" s="157"/>
      <c r="G8" s="78"/>
      <c r="H8" s="78"/>
      <c r="I8" s="78"/>
      <c r="J8" s="80" t="s">
        <v>26</v>
      </c>
      <c r="K8" s="122" t="s">
        <v>198</v>
      </c>
      <c r="L8" s="157"/>
      <c r="M8" s="157"/>
      <c r="N8" s="157"/>
      <c r="O8" s="157">
        <v>2</v>
      </c>
      <c r="P8" s="157">
        <v>2</v>
      </c>
      <c r="Q8" s="157">
        <v>0</v>
      </c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85"/>
      <c r="AF8" s="86"/>
      <c r="AG8" s="87"/>
      <c r="AH8" s="75"/>
    </row>
    <row r="9" spans="1:34" ht="17.5" thickBot="1">
      <c r="A9" s="221"/>
      <c r="B9" s="192" t="s">
        <v>4</v>
      </c>
      <c r="C9" s="88"/>
      <c r="D9" s="89">
        <f t="shared" ref="D9:I9" si="0">SUM(D7:D8)</f>
        <v>0</v>
      </c>
      <c r="E9" s="89">
        <f t="shared" si="0"/>
        <v>0</v>
      </c>
      <c r="F9" s="89">
        <f t="shared" si="0"/>
        <v>0</v>
      </c>
      <c r="G9" s="89">
        <f t="shared" si="0"/>
        <v>0</v>
      </c>
      <c r="H9" s="89">
        <f t="shared" si="0"/>
        <v>0</v>
      </c>
      <c r="I9" s="89">
        <f t="shared" si="0"/>
        <v>0</v>
      </c>
      <c r="J9" s="89" t="s">
        <v>4</v>
      </c>
      <c r="K9" s="89"/>
      <c r="L9" s="89">
        <f t="shared" ref="L9:Q9" si="1">SUM(L7:L8)</f>
        <v>2</v>
      </c>
      <c r="M9" s="89">
        <f t="shared" si="1"/>
        <v>2</v>
      </c>
      <c r="N9" s="89">
        <f t="shared" si="1"/>
        <v>0</v>
      </c>
      <c r="O9" s="89">
        <f t="shared" si="1"/>
        <v>2</v>
      </c>
      <c r="P9" s="89">
        <f t="shared" si="1"/>
        <v>2</v>
      </c>
      <c r="Q9" s="89">
        <f t="shared" si="1"/>
        <v>0</v>
      </c>
      <c r="R9" s="89" t="s">
        <v>4</v>
      </c>
      <c r="S9" s="89"/>
      <c r="T9" s="89">
        <f t="shared" ref="T9:Y9" si="2">SUM(T7:T8)</f>
        <v>0</v>
      </c>
      <c r="U9" s="89">
        <f t="shared" si="2"/>
        <v>0</v>
      </c>
      <c r="V9" s="89">
        <f t="shared" si="2"/>
        <v>0</v>
      </c>
      <c r="W9" s="89">
        <f t="shared" si="2"/>
        <v>2</v>
      </c>
      <c r="X9" s="89">
        <f>SUM(X7:X8)</f>
        <v>2</v>
      </c>
      <c r="Y9" s="89">
        <f t="shared" si="2"/>
        <v>0</v>
      </c>
      <c r="Z9" s="89" t="s">
        <v>4</v>
      </c>
      <c r="AA9" s="89"/>
      <c r="AB9" s="89">
        <f t="shared" ref="AB9:AG9" si="3">SUM(AB7:AB8)</f>
        <v>0</v>
      </c>
      <c r="AC9" s="89">
        <f t="shared" si="3"/>
        <v>0</v>
      </c>
      <c r="AD9" s="89">
        <f t="shared" si="3"/>
        <v>0</v>
      </c>
      <c r="AE9" s="89">
        <f t="shared" si="3"/>
        <v>0</v>
      </c>
      <c r="AF9" s="89">
        <f t="shared" si="3"/>
        <v>0</v>
      </c>
      <c r="AG9" s="90">
        <f t="shared" si="3"/>
        <v>0</v>
      </c>
      <c r="AH9" s="75">
        <f>SUM(D9+G9+L9+O9+T9+W9+AB9+AE9)</f>
        <v>6</v>
      </c>
    </row>
    <row r="10" spans="1:34" ht="17.5" thickBot="1">
      <c r="A10" s="221"/>
      <c r="B10" s="232" t="s">
        <v>194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3"/>
      <c r="AH10" s="75"/>
    </row>
    <row r="11" spans="1:34">
      <c r="A11" s="221"/>
      <c r="B11" s="193" t="s">
        <v>28</v>
      </c>
      <c r="C11" s="174" t="s">
        <v>187</v>
      </c>
      <c r="D11" s="158">
        <v>2</v>
      </c>
      <c r="E11" s="158">
        <v>2</v>
      </c>
      <c r="F11" s="112">
        <v>0</v>
      </c>
      <c r="G11" s="158">
        <v>2</v>
      </c>
      <c r="H11" s="158">
        <v>2</v>
      </c>
      <c r="I11" s="112">
        <v>0</v>
      </c>
      <c r="J11" s="174" t="s">
        <v>35</v>
      </c>
      <c r="K11" s="174" t="s">
        <v>199</v>
      </c>
      <c r="L11" s="158">
        <v>0</v>
      </c>
      <c r="M11" s="158">
        <v>2</v>
      </c>
      <c r="N11" s="112">
        <v>0</v>
      </c>
      <c r="O11" s="158">
        <v>0</v>
      </c>
      <c r="P11" s="158">
        <v>2</v>
      </c>
      <c r="Q11" s="112">
        <v>0</v>
      </c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3"/>
      <c r="AH11" s="75"/>
    </row>
    <row r="12" spans="1:34" ht="34">
      <c r="A12" s="221"/>
      <c r="B12" s="180" t="s">
        <v>29</v>
      </c>
      <c r="C12" s="91" t="s">
        <v>188</v>
      </c>
      <c r="D12" s="157">
        <v>2</v>
      </c>
      <c r="E12" s="157">
        <v>2</v>
      </c>
      <c r="F12" s="78">
        <v>0</v>
      </c>
      <c r="G12" s="157">
        <v>2</v>
      </c>
      <c r="H12" s="157">
        <v>2</v>
      </c>
      <c r="I12" s="78">
        <v>0</v>
      </c>
      <c r="J12" s="92" t="s">
        <v>36</v>
      </c>
      <c r="K12" s="92" t="s">
        <v>200</v>
      </c>
      <c r="L12" s="85"/>
      <c r="M12" s="85"/>
      <c r="N12" s="78"/>
      <c r="O12" s="85">
        <v>0</v>
      </c>
      <c r="P12" s="85">
        <v>2</v>
      </c>
      <c r="Q12" s="78">
        <v>0</v>
      </c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136"/>
      <c r="AH12" s="75"/>
    </row>
    <row r="13" spans="1:34" ht="34">
      <c r="A13" s="221"/>
      <c r="B13" s="180" t="s">
        <v>30</v>
      </c>
      <c r="C13" s="91" t="s">
        <v>189</v>
      </c>
      <c r="D13" s="157">
        <v>0</v>
      </c>
      <c r="E13" s="157">
        <v>2</v>
      </c>
      <c r="F13" s="78">
        <v>0</v>
      </c>
      <c r="G13" s="157">
        <v>0</v>
      </c>
      <c r="H13" s="157">
        <v>2</v>
      </c>
      <c r="I13" s="78">
        <v>0</v>
      </c>
      <c r="J13" s="91" t="s">
        <v>37</v>
      </c>
      <c r="K13" s="91" t="s">
        <v>201</v>
      </c>
      <c r="L13" s="157">
        <v>2</v>
      </c>
      <c r="M13" s="157">
        <v>2</v>
      </c>
      <c r="N13" s="78">
        <v>0</v>
      </c>
      <c r="O13" s="157"/>
      <c r="P13" s="157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136"/>
      <c r="AH13" s="75"/>
    </row>
    <row r="14" spans="1:34" ht="34">
      <c r="A14" s="221"/>
      <c r="B14" s="194" t="s">
        <v>31</v>
      </c>
      <c r="C14" s="92" t="s">
        <v>190</v>
      </c>
      <c r="D14" s="85">
        <v>0</v>
      </c>
      <c r="E14" s="85">
        <v>2</v>
      </c>
      <c r="F14" s="157">
        <v>0</v>
      </c>
      <c r="G14" s="93">
        <v>0</v>
      </c>
      <c r="H14" s="93">
        <v>2</v>
      </c>
      <c r="I14" s="78">
        <v>0</v>
      </c>
      <c r="J14" s="91" t="s">
        <v>38</v>
      </c>
      <c r="K14" s="91" t="s">
        <v>202</v>
      </c>
      <c r="L14" s="157"/>
      <c r="M14" s="157"/>
      <c r="N14" s="157"/>
      <c r="O14" s="157">
        <v>2</v>
      </c>
      <c r="P14" s="157">
        <v>2</v>
      </c>
      <c r="Q14" s="157">
        <v>0</v>
      </c>
      <c r="R14" s="91"/>
      <c r="S14" s="91"/>
      <c r="T14" s="85"/>
      <c r="U14" s="85"/>
      <c r="V14" s="85"/>
      <c r="W14" s="157"/>
      <c r="X14" s="157"/>
      <c r="Y14" s="157"/>
      <c r="Z14" s="78"/>
      <c r="AA14" s="78"/>
      <c r="AB14" s="78"/>
      <c r="AC14" s="78"/>
      <c r="AD14" s="78"/>
      <c r="AE14" s="85"/>
      <c r="AF14" s="86"/>
      <c r="AG14" s="87"/>
      <c r="AH14" s="75"/>
    </row>
    <row r="15" spans="1:34">
      <c r="A15" s="221"/>
      <c r="B15" s="180" t="s">
        <v>32</v>
      </c>
      <c r="C15" s="91" t="s">
        <v>191</v>
      </c>
      <c r="D15" s="157">
        <v>2</v>
      </c>
      <c r="E15" s="157">
        <v>2</v>
      </c>
      <c r="F15" s="157">
        <v>0</v>
      </c>
      <c r="G15" s="157"/>
      <c r="H15" s="157"/>
      <c r="I15" s="78"/>
      <c r="J15" s="91"/>
      <c r="K15" s="91"/>
      <c r="L15" s="157"/>
      <c r="M15" s="157"/>
      <c r="N15" s="157"/>
      <c r="O15" s="157"/>
      <c r="P15" s="157"/>
      <c r="Q15" s="157"/>
      <c r="R15" s="91"/>
      <c r="S15" s="91"/>
      <c r="T15" s="85"/>
      <c r="U15" s="85"/>
      <c r="V15" s="85"/>
      <c r="W15" s="157"/>
      <c r="X15" s="157"/>
      <c r="Y15" s="157"/>
      <c r="Z15" s="78"/>
      <c r="AA15" s="78"/>
      <c r="AB15" s="78"/>
      <c r="AC15" s="78"/>
      <c r="AD15" s="78"/>
      <c r="AE15" s="85"/>
      <c r="AF15" s="86"/>
      <c r="AG15" s="87"/>
      <c r="AH15" s="75"/>
    </row>
    <row r="16" spans="1:34" ht="29.5" customHeight="1">
      <c r="A16" s="221"/>
      <c r="B16" s="180" t="s">
        <v>33</v>
      </c>
      <c r="C16" s="146" t="s">
        <v>192</v>
      </c>
      <c r="D16" s="157"/>
      <c r="E16" s="157"/>
      <c r="F16" s="157"/>
      <c r="G16" s="157">
        <v>2</v>
      </c>
      <c r="H16" s="157">
        <v>2</v>
      </c>
      <c r="I16" s="78">
        <v>0</v>
      </c>
      <c r="J16" s="91"/>
      <c r="K16" s="91"/>
      <c r="L16" s="157"/>
      <c r="M16" s="157"/>
      <c r="N16" s="157"/>
      <c r="O16" s="157"/>
      <c r="P16" s="157"/>
      <c r="Q16" s="157"/>
      <c r="R16" s="91"/>
      <c r="S16" s="91"/>
      <c r="T16" s="85"/>
      <c r="U16" s="85"/>
      <c r="V16" s="85"/>
      <c r="W16" s="157"/>
      <c r="X16" s="157"/>
      <c r="Y16" s="157"/>
      <c r="Z16" s="78"/>
      <c r="AA16" s="78"/>
      <c r="AB16" s="78"/>
      <c r="AC16" s="78"/>
      <c r="AD16" s="78"/>
      <c r="AE16" s="85"/>
      <c r="AF16" s="86"/>
      <c r="AG16" s="87"/>
      <c r="AH16" s="75"/>
    </row>
    <row r="17" spans="1:34">
      <c r="A17" s="221"/>
      <c r="B17" s="180" t="s">
        <v>34</v>
      </c>
      <c r="C17" s="91" t="s">
        <v>193</v>
      </c>
      <c r="D17" s="157"/>
      <c r="E17" s="157"/>
      <c r="F17" s="157"/>
      <c r="G17" s="157">
        <v>2</v>
      </c>
      <c r="H17" s="157">
        <v>2</v>
      </c>
      <c r="I17" s="157">
        <v>0</v>
      </c>
      <c r="J17" s="91"/>
      <c r="K17" s="91"/>
      <c r="L17" s="78"/>
      <c r="M17" s="78"/>
      <c r="N17" s="78"/>
      <c r="O17" s="78"/>
      <c r="P17" s="78"/>
      <c r="Q17" s="78"/>
      <c r="R17" s="91"/>
      <c r="S17" s="91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85"/>
      <c r="AF17" s="86"/>
      <c r="AG17" s="87"/>
      <c r="AH17" s="75"/>
    </row>
    <row r="18" spans="1:34" ht="17.5" thickBot="1">
      <c r="A18" s="221"/>
      <c r="B18" s="192" t="s">
        <v>4</v>
      </c>
      <c r="C18" s="88"/>
      <c r="D18" s="89">
        <f t="shared" ref="D18:I18" si="4">SUM(D11:D17)</f>
        <v>6</v>
      </c>
      <c r="E18" s="89">
        <f t="shared" si="4"/>
        <v>10</v>
      </c>
      <c r="F18" s="89">
        <f t="shared" si="4"/>
        <v>0</v>
      </c>
      <c r="G18" s="89">
        <f t="shared" si="4"/>
        <v>8</v>
      </c>
      <c r="H18" s="89">
        <f t="shared" si="4"/>
        <v>12</v>
      </c>
      <c r="I18" s="89">
        <f t="shared" si="4"/>
        <v>0</v>
      </c>
      <c r="J18" s="89" t="s">
        <v>4</v>
      </c>
      <c r="K18" s="89"/>
      <c r="L18" s="89">
        <f t="shared" ref="L18:Q18" si="5">SUM(L11:L17)</f>
        <v>2</v>
      </c>
      <c r="M18" s="89">
        <f t="shared" si="5"/>
        <v>4</v>
      </c>
      <c r="N18" s="89">
        <f t="shared" si="5"/>
        <v>0</v>
      </c>
      <c r="O18" s="89">
        <f t="shared" si="5"/>
        <v>2</v>
      </c>
      <c r="P18" s="89">
        <f t="shared" si="5"/>
        <v>6</v>
      </c>
      <c r="Q18" s="89">
        <f t="shared" si="5"/>
        <v>0</v>
      </c>
      <c r="R18" s="89" t="s">
        <v>4</v>
      </c>
      <c r="S18" s="89"/>
      <c r="T18" s="89">
        <f t="shared" ref="T18:Y18" si="6">SUM(T14:T17)</f>
        <v>0</v>
      </c>
      <c r="U18" s="89">
        <f t="shared" si="6"/>
        <v>0</v>
      </c>
      <c r="V18" s="89">
        <f t="shared" si="6"/>
        <v>0</v>
      </c>
      <c r="W18" s="89">
        <f t="shared" si="6"/>
        <v>0</v>
      </c>
      <c r="X18" s="89">
        <f t="shared" si="6"/>
        <v>0</v>
      </c>
      <c r="Y18" s="89">
        <f t="shared" si="6"/>
        <v>0</v>
      </c>
      <c r="Z18" s="89" t="s">
        <v>4</v>
      </c>
      <c r="AA18" s="89"/>
      <c r="AB18" s="89">
        <f t="shared" ref="AB18:AG18" si="7">SUM(AB14:AB17)</f>
        <v>0</v>
      </c>
      <c r="AC18" s="89">
        <f t="shared" si="7"/>
        <v>0</v>
      </c>
      <c r="AD18" s="89">
        <f t="shared" si="7"/>
        <v>0</v>
      </c>
      <c r="AE18" s="89">
        <f t="shared" si="7"/>
        <v>0</v>
      </c>
      <c r="AF18" s="89">
        <f t="shared" si="7"/>
        <v>0</v>
      </c>
      <c r="AG18" s="90">
        <f t="shared" si="7"/>
        <v>0</v>
      </c>
      <c r="AH18" s="75">
        <f>SUM(D18+G18+L18+O18+T18+W18+AB18+AE18)</f>
        <v>18</v>
      </c>
    </row>
    <row r="19" spans="1:34">
      <c r="A19" s="221"/>
      <c r="B19" s="223" t="s">
        <v>98</v>
      </c>
      <c r="C19" s="223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5"/>
      <c r="AG19" s="226"/>
      <c r="AH19" s="94"/>
    </row>
    <row r="20" spans="1:34" ht="29.5" customHeight="1">
      <c r="A20" s="221"/>
      <c r="B20" s="91" t="s">
        <v>44</v>
      </c>
      <c r="C20" s="147" t="s">
        <v>206</v>
      </c>
      <c r="D20" s="77">
        <v>2</v>
      </c>
      <c r="E20" s="77">
        <v>2</v>
      </c>
      <c r="F20" s="77">
        <v>0</v>
      </c>
      <c r="G20" s="77"/>
      <c r="H20" s="77"/>
      <c r="I20" s="77"/>
      <c r="J20" s="91"/>
      <c r="K20" s="91"/>
      <c r="L20" s="77"/>
      <c r="M20" s="77"/>
      <c r="N20" s="77"/>
      <c r="O20" s="77"/>
      <c r="P20" s="77"/>
      <c r="Q20" s="77"/>
      <c r="R20" s="91"/>
      <c r="S20" s="91"/>
      <c r="T20" s="77"/>
      <c r="U20" s="77"/>
      <c r="V20" s="77"/>
      <c r="W20" s="77"/>
      <c r="X20" s="77"/>
      <c r="Y20" s="77"/>
      <c r="Z20" s="91"/>
      <c r="AA20" s="91"/>
      <c r="AB20" s="77"/>
      <c r="AC20" s="77"/>
      <c r="AD20" s="77"/>
      <c r="AE20" s="77"/>
      <c r="AF20" s="95"/>
      <c r="AG20" s="96"/>
      <c r="AH20" s="94"/>
    </row>
    <row r="21" spans="1:34">
      <c r="A21" s="221"/>
      <c r="B21" s="91" t="s">
        <v>45</v>
      </c>
      <c r="C21" s="91" t="s">
        <v>235</v>
      </c>
      <c r="D21" s="77">
        <v>2</v>
      </c>
      <c r="E21" s="77">
        <v>2</v>
      </c>
      <c r="F21" s="77">
        <v>0</v>
      </c>
      <c r="G21" s="77"/>
      <c r="H21" s="77"/>
      <c r="I21" s="77"/>
      <c r="J21" s="92"/>
      <c r="K21" s="92"/>
      <c r="L21" s="85"/>
      <c r="M21" s="85"/>
      <c r="N21" s="85"/>
      <c r="O21" s="85"/>
      <c r="P21" s="85"/>
      <c r="Q21" s="85"/>
      <c r="R21" s="91"/>
      <c r="S21" s="91"/>
      <c r="T21" s="77"/>
      <c r="U21" s="77"/>
      <c r="V21" s="77"/>
      <c r="W21" s="77"/>
      <c r="X21" s="77"/>
      <c r="Y21" s="77"/>
      <c r="Z21" s="91"/>
      <c r="AA21" s="91"/>
      <c r="AB21" s="77"/>
      <c r="AC21" s="77"/>
      <c r="AD21" s="77"/>
      <c r="AE21" s="77"/>
      <c r="AF21" s="95"/>
      <c r="AG21" s="96"/>
      <c r="AH21" s="94"/>
    </row>
    <row r="22" spans="1:34">
      <c r="A22" s="221"/>
      <c r="B22" s="91" t="s">
        <v>46</v>
      </c>
      <c r="C22" s="147" t="s">
        <v>205</v>
      </c>
      <c r="D22" s="77"/>
      <c r="E22" s="77"/>
      <c r="F22" s="77"/>
      <c r="G22" s="78">
        <v>2</v>
      </c>
      <c r="H22" s="78">
        <v>2</v>
      </c>
      <c r="I22" s="77">
        <v>0</v>
      </c>
      <c r="J22" s="91"/>
      <c r="K22" s="91"/>
      <c r="L22" s="77"/>
      <c r="M22" s="77"/>
      <c r="N22" s="77"/>
      <c r="O22" s="77"/>
      <c r="P22" s="77"/>
      <c r="Q22" s="77"/>
      <c r="R22" s="91"/>
      <c r="S22" s="91"/>
      <c r="T22" s="77"/>
      <c r="U22" s="77"/>
      <c r="V22" s="77"/>
      <c r="W22" s="77"/>
      <c r="X22" s="77"/>
      <c r="Y22" s="77"/>
      <c r="Z22" s="91"/>
      <c r="AA22" s="91"/>
      <c r="AB22" s="77"/>
      <c r="AC22" s="77"/>
      <c r="AD22" s="77"/>
      <c r="AE22" s="77"/>
      <c r="AF22" s="95"/>
      <c r="AG22" s="96"/>
      <c r="AH22" s="94"/>
    </row>
    <row r="23" spans="1:34" ht="34">
      <c r="A23" s="221"/>
      <c r="B23" s="97" t="s">
        <v>47</v>
      </c>
      <c r="C23" s="97" t="s">
        <v>236</v>
      </c>
      <c r="D23" s="77"/>
      <c r="E23" s="77"/>
      <c r="F23" s="85"/>
      <c r="G23" s="77">
        <v>2</v>
      </c>
      <c r="H23" s="77">
        <v>2</v>
      </c>
      <c r="I23" s="93">
        <v>0</v>
      </c>
      <c r="J23" s="91"/>
      <c r="K23" s="91"/>
      <c r="L23" s="77"/>
      <c r="M23" s="77"/>
      <c r="N23" s="77"/>
      <c r="O23" s="77"/>
      <c r="P23" s="77"/>
      <c r="Q23" s="77"/>
      <c r="R23" s="91"/>
      <c r="S23" s="91"/>
      <c r="T23" s="77"/>
      <c r="U23" s="77"/>
      <c r="V23" s="77"/>
      <c r="W23" s="77"/>
      <c r="X23" s="77"/>
      <c r="Y23" s="77"/>
      <c r="Z23" s="91"/>
      <c r="AA23" s="91"/>
      <c r="AB23" s="77"/>
      <c r="AC23" s="77"/>
      <c r="AD23" s="77"/>
      <c r="AE23" s="77"/>
      <c r="AF23" s="95"/>
      <c r="AG23" s="96"/>
      <c r="AH23" s="94"/>
    </row>
    <row r="24" spans="1:34" ht="17.5" thickBot="1">
      <c r="A24" s="221"/>
      <c r="B24" s="88" t="s">
        <v>4</v>
      </c>
      <c r="C24" s="88"/>
      <c r="D24" s="89">
        <f t="shared" ref="D24:I24" si="8">SUM(D20:D23)</f>
        <v>4</v>
      </c>
      <c r="E24" s="89">
        <f t="shared" si="8"/>
        <v>4</v>
      </c>
      <c r="F24" s="89">
        <f t="shared" si="8"/>
        <v>0</v>
      </c>
      <c r="G24" s="89">
        <f t="shared" si="8"/>
        <v>4</v>
      </c>
      <c r="H24" s="89">
        <f t="shared" si="8"/>
        <v>4</v>
      </c>
      <c r="I24" s="89">
        <f t="shared" si="8"/>
        <v>0</v>
      </c>
      <c r="J24" s="89" t="s">
        <v>4</v>
      </c>
      <c r="K24" s="89"/>
      <c r="L24" s="89">
        <f t="shared" ref="L24:Q24" si="9">SUM(L20:L23)</f>
        <v>0</v>
      </c>
      <c r="M24" s="89">
        <f t="shared" si="9"/>
        <v>0</v>
      </c>
      <c r="N24" s="89">
        <f t="shared" si="9"/>
        <v>0</v>
      </c>
      <c r="O24" s="89">
        <f t="shared" si="9"/>
        <v>0</v>
      </c>
      <c r="P24" s="89">
        <f t="shared" si="9"/>
        <v>0</v>
      </c>
      <c r="Q24" s="89">
        <f t="shared" si="9"/>
        <v>0</v>
      </c>
      <c r="R24" s="89" t="s">
        <v>4</v>
      </c>
      <c r="S24" s="89"/>
      <c r="T24" s="89">
        <f t="shared" ref="T24:Y24" si="10">SUM(T20:T23)</f>
        <v>0</v>
      </c>
      <c r="U24" s="89">
        <f t="shared" si="10"/>
        <v>0</v>
      </c>
      <c r="V24" s="89">
        <f t="shared" si="10"/>
        <v>0</v>
      </c>
      <c r="W24" s="89">
        <f t="shared" si="10"/>
        <v>0</v>
      </c>
      <c r="X24" s="89">
        <f t="shared" si="10"/>
        <v>0</v>
      </c>
      <c r="Y24" s="89">
        <f t="shared" si="10"/>
        <v>0</v>
      </c>
      <c r="Z24" s="89" t="s">
        <v>4</v>
      </c>
      <c r="AA24" s="89"/>
      <c r="AB24" s="89">
        <f t="shared" ref="AB24:AG24" si="11">SUM(AB20:AB23)</f>
        <v>0</v>
      </c>
      <c r="AC24" s="89">
        <f t="shared" si="11"/>
        <v>0</v>
      </c>
      <c r="AD24" s="89">
        <f t="shared" si="11"/>
        <v>0</v>
      </c>
      <c r="AE24" s="89">
        <f t="shared" si="11"/>
        <v>0</v>
      </c>
      <c r="AF24" s="89">
        <f t="shared" si="11"/>
        <v>0</v>
      </c>
      <c r="AG24" s="90">
        <f t="shared" si="11"/>
        <v>0</v>
      </c>
      <c r="AH24" s="75">
        <f>SUM(D24+G24+L24+O24+T24+W24+AB24+AE24)</f>
        <v>8</v>
      </c>
    </row>
    <row r="25" spans="1:34" ht="17.5" thickBot="1">
      <c r="A25" s="221"/>
      <c r="B25" s="198" t="s">
        <v>178</v>
      </c>
      <c r="C25" s="198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200"/>
      <c r="AG25" s="201"/>
      <c r="AH25" s="94"/>
    </row>
    <row r="26" spans="1:34" ht="40.5" customHeight="1">
      <c r="A26" s="221"/>
      <c r="B26" s="172" t="s">
        <v>39</v>
      </c>
      <c r="C26" s="173" t="s">
        <v>238</v>
      </c>
      <c r="D26" s="158">
        <v>2</v>
      </c>
      <c r="E26" s="158">
        <v>2</v>
      </c>
      <c r="F26" s="158">
        <v>0</v>
      </c>
      <c r="G26" s="112"/>
      <c r="H26" s="112"/>
      <c r="I26" s="158"/>
      <c r="J26" s="174" t="s">
        <v>48</v>
      </c>
      <c r="K26" s="174" t="s">
        <v>242</v>
      </c>
      <c r="L26" s="158">
        <v>2</v>
      </c>
      <c r="M26" s="158">
        <v>2</v>
      </c>
      <c r="N26" s="158">
        <v>0</v>
      </c>
      <c r="O26" s="156"/>
      <c r="P26" s="156"/>
      <c r="Q26" s="158"/>
      <c r="R26" s="175" t="s">
        <v>53</v>
      </c>
      <c r="S26" s="175" t="s">
        <v>225</v>
      </c>
      <c r="T26" s="158">
        <v>3</v>
      </c>
      <c r="U26" s="158">
        <v>3</v>
      </c>
      <c r="V26" s="158">
        <v>0</v>
      </c>
      <c r="W26" s="156"/>
      <c r="X26" s="156"/>
      <c r="Y26" s="158"/>
      <c r="Z26" s="174" t="s">
        <v>180</v>
      </c>
      <c r="AA26" s="174" t="s">
        <v>246</v>
      </c>
      <c r="AB26" s="158">
        <v>2</v>
      </c>
      <c r="AC26" s="158">
        <v>4</v>
      </c>
      <c r="AD26" s="158">
        <v>4</v>
      </c>
      <c r="AE26" s="158"/>
      <c r="AF26" s="158"/>
      <c r="AG26" s="176"/>
      <c r="AH26" s="94"/>
    </row>
    <row r="27" spans="1:34" ht="52.5" customHeight="1">
      <c r="A27" s="221"/>
      <c r="B27" s="177" t="s">
        <v>40</v>
      </c>
      <c r="C27" s="97" t="s">
        <v>239</v>
      </c>
      <c r="D27" s="157">
        <v>2</v>
      </c>
      <c r="E27" s="157">
        <v>2</v>
      </c>
      <c r="F27" s="157">
        <v>0</v>
      </c>
      <c r="G27" s="78"/>
      <c r="H27" s="78"/>
      <c r="I27" s="157"/>
      <c r="J27" s="97" t="s">
        <v>49</v>
      </c>
      <c r="K27" s="97" t="s">
        <v>243</v>
      </c>
      <c r="L27" s="157">
        <v>2</v>
      </c>
      <c r="M27" s="157">
        <v>2</v>
      </c>
      <c r="N27" s="157">
        <v>0</v>
      </c>
      <c r="O27" s="93"/>
      <c r="P27" s="93"/>
      <c r="Q27" s="157"/>
      <c r="R27" s="91" t="s">
        <v>54</v>
      </c>
      <c r="S27" s="91" t="s">
        <v>210</v>
      </c>
      <c r="T27" s="157">
        <v>2</v>
      </c>
      <c r="U27" s="157">
        <v>2</v>
      </c>
      <c r="V27" s="157">
        <v>0</v>
      </c>
      <c r="W27" s="93"/>
      <c r="X27" s="93"/>
      <c r="Y27" s="157"/>
      <c r="Z27" s="97" t="s">
        <v>58</v>
      </c>
      <c r="AA27" s="97" t="s">
        <v>226</v>
      </c>
      <c r="AB27" s="157">
        <v>2</v>
      </c>
      <c r="AC27" s="157">
        <v>2</v>
      </c>
      <c r="AD27" s="157">
        <v>0</v>
      </c>
      <c r="AE27" s="157">
        <v>2</v>
      </c>
      <c r="AF27" s="157">
        <v>2</v>
      </c>
      <c r="AG27" s="121">
        <v>0</v>
      </c>
      <c r="AH27" s="94"/>
    </row>
    <row r="28" spans="1:34" ht="56" customHeight="1">
      <c r="A28" s="221"/>
      <c r="B28" s="178" t="s">
        <v>41</v>
      </c>
      <c r="C28" s="154" t="s">
        <v>240</v>
      </c>
      <c r="D28" s="157">
        <v>2</v>
      </c>
      <c r="E28" s="157">
        <v>2</v>
      </c>
      <c r="F28" s="157">
        <v>0</v>
      </c>
      <c r="G28" s="93"/>
      <c r="H28" s="93"/>
      <c r="I28" s="157"/>
      <c r="J28" s="97" t="s">
        <v>50</v>
      </c>
      <c r="K28" s="97" t="s">
        <v>223</v>
      </c>
      <c r="L28" s="157"/>
      <c r="M28" s="157"/>
      <c r="N28" s="157"/>
      <c r="O28" s="157">
        <v>2</v>
      </c>
      <c r="P28" s="157">
        <v>2</v>
      </c>
      <c r="Q28" s="157">
        <v>0</v>
      </c>
      <c r="R28" s="98" t="s">
        <v>55</v>
      </c>
      <c r="S28" s="98" t="s">
        <v>224</v>
      </c>
      <c r="T28" s="157">
        <v>2</v>
      </c>
      <c r="U28" s="157">
        <v>2</v>
      </c>
      <c r="V28" s="157">
        <v>0</v>
      </c>
      <c r="W28" s="93"/>
      <c r="X28" s="93"/>
      <c r="Y28" s="157"/>
      <c r="Z28" s="99"/>
      <c r="AA28" s="99"/>
      <c r="AB28" s="93"/>
      <c r="AC28" s="93"/>
      <c r="AD28" s="157"/>
      <c r="AE28" s="157"/>
      <c r="AF28" s="157"/>
      <c r="AG28" s="121"/>
      <c r="AH28" s="94"/>
    </row>
    <row r="29" spans="1:34" ht="51">
      <c r="A29" s="221"/>
      <c r="B29" s="179" t="s">
        <v>42</v>
      </c>
      <c r="C29" s="100" t="s">
        <v>221</v>
      </c>
      <c r="D29" s="159">
        <v>3</v>
      </c>
      <c r="E29" s="159">
        <v>3</v>
      </c>
      <c r="F29" s="159">
        <v>0</v>
      </c>
      <c r="G29" s="78"/>
      <c r="H29" s="78"/>
      <c r="I29" s="159"/>
      <c r="J29" s="97" t="s">
        <v>51</v>
      </c>
      <c r="K29" s="97" t="s">
        <v>222</v>
      </c>
      <c r="L29" s="157"/>
      <c r="M29" s="157"/>
      <c r="N29" s="157"/>
      <c r="O29" s="157">
        <v>3</v>
      </c>
      <c r="P29" s="157">
        <v>3</v>
      </c>
      <c r="Q29" s="157">
        <v>0</v>
      </c>
      <c r="R29" s="98" t="s">
        <v>56</v>
      </c>
      <c r="S29" s="98" t="s">
        <v>209</v>
      </c>
      <c r="T29" s="157"/>
      <c r="U29" s="157"/>
      <c r="V29" s="157"/>
      <c r="W29" s="157">
        <v>2</v>
      </c>
      <c r="X29" s="157">
        <v>2</v>
      </c>
      <c r="Y29" s="157">
        <v>0</v>
      </c>
      <c r="Z29" s="102"/>
      <c r="AA29" s="102"/>
      <c r="AB29" s="93"/>
      <c r="AC29" s="93"/>
      <c r="AD29" s="157"/>
      <c r="AE29" s="157"/>
      <c r="AF29" s="157"/>
      <c r="AG29" s="121"/>
      <c r="AH29" s="94"/>
    </row>
    <row r="30" spans="1:34" ht="60" customHeight="1">
      <c r="A30" s="221"/>
      <c r="B30" s="180" t="s">
        <v>43</v>
      </c>
      <c r="C30" s="91" t="s">
        <v>241</v>
      </c>
      <c r="D30" s="85"/>
      <c r="E30" s="85"/>
      <c r="F30" s="85"/>
      <c r="G30" s="157">
        <v>2</v>
      </c>
      <c r="H30" s="157">
        <v>2</v>
      </c>
      <c r="I30" s="157">
        <v>0</v>
      </c>
      <c r="J30" s="91" t="s">
        <v>52</v>
      </c>
      <c r="K30" s="91" t="s">
        <v>244</v>
      </c>
      <c r="L30" s="157"/>
      <c r="M30" s="157"/>
      <c r="N30" s="157"/>
      <c r="O30" s="157">
        <v>1</v>
      </c>
      <c r="P30" s="157">
        <v>2</v>
      </c>
      <c r="Q30" s="157">
        <v>0</v>
      </c>
      <c r="R30" s="97" t="s">
        <v>57</v>
      </c>
      <c r="S30" s="97" t="s">
        <v>214</v>
      </c>
      <c r="T30" s="157"/>
      <c r="U30" s="157"/>
      <c r="V30" s="157"/>
      <c r="W30" s="157">
        <v>2</v>
      </c>
      <c r="X30" s="157">
        <v>2</v>
      </c>
      <c r="Y30" s="157">
        <v>0</v>
      </c>
      <c r="Z30" s="99"/>
      <c r="AA30" s="99"/>
      <c r="AB30" s="93"/>
      <c r="AC30" s="93"/>
      <c r="AD30" s="157"/>
      <c r="AE30" s="93"/>
      <c r="AF30" s="93"/>
      <c r="AG30" s="121"/>
      <c r="AH30" s="94"/>
    </row>
    <row r="31" spans="1:34" ht="34">
      <c r="A31" s="221"/>
      <c r="B31" s="181" t="s">
        <v>177</v>
      </c>
      <c r="C31" s="80" t="s">
        <v>274</v>
      </c>
      <c r="D31" s="157"/>
      <c r="E31" s="157"/>
      <c r="F31" s="157"/>
      <c r="G31" s="157">
        <v>2</v>
      </c>
      <c r="H31" s="157">
        <v>2</v>
      </c>
      <c r="I31" s="157">
        <v>0</v>
      </c>
      <c r="J31" s="97"/>
      <c r="K31" s="97"/>
      <c r="L31" s="157"/>
      <c r="M31" s="157"/>
      <c r="N31" s="157"/>
      <c r="O31" s="157"/>
      <c r="P31" s="157"/>
      <c r="Q31" s="157"/>
      <c r="R31" s="91" t="s">
        <v>181</v>
      </c>
      <c r="S31" s="91" t="s">
        <v>245</v>
      </c>
      <c r="T31" s="157"/>
      <c r="U31" s="157"/>
      <c r="V31" s="157"/>
      <c r="W31" s="157">
        <v>2</v>
      </c>
      <c r="X31" s="157">
        <v>4</v>
      </c>
      <c r="Y31" s="157">
        <v>4</v>
      </c>
      <c r="Z31" s="102"/>
      <c r="AA31" s="102"/>
      <c r="AB31" s="103"/>
      <c r="AC31" s="103"/>
      <c r="AD31" s="157"/>
      <c r="AE31" s="93"/>
      <c r="AF31" s="93"/>
      <c r="AG31" s="121"/>
      <c r="AH31" s="94"/>
    </row>
    <row r="32" spans="1:34" ht="34.5" thickBot="1">
      <c r="A32" s="221"/>
      <c r="B32" s="182"/>
      <c r="C32" s="183"/>
      <c r="D32" s="72"/>
      <c r="E32" s="72"/>
      <c r="F32" s="72"/>
      <c r="G32" s="72"/>
      <c r="H32" s="72"/>
      <c r="I32" s="72"/>
      <c r="J32" s="184"/>
      <c r="K32" s="184"/>
      <c r="L32" s="72"/>
      <c r="M32" s="72"/>
      <c r="N32" s="72"/>
      <c r="O32" s="72"/>
      <c r="P32" s="72"/>
      <c r="Q32" s="72"/>
      <c r="R32" s="184" t="s">
        <v>275</v>
      </c>
      <c r="S32" s="184" t="s">
        <v>276</v>
      </c>
      <c r="T32" s="72"/>
      <c r="U32" s="72"/>
      <c r="V32" s="72"/>
      <c r="W32" s="72">
        <v>2</v>
      </c>
      <c r="X32" s="72">
        <v>4</v>
      </c>
      <c r="Y32" s="72">
        <v>0</v>
      </c>
      <c r="Z32" s="184"/>
      <c r="AA32" s="184"/>
      <c r="AB32" s="72"/>
      <c r="AC32" s="72"/>
      <c r="AD32" s="72"/>
      <c r="AE32" s="72"/>
      <c r="AF32" s="185"/>
      <c r="AG32" s="186"/>
      <c r="AH32" s="94"/>
    </row>
    <row r="33" spans="1:34" ht="17.5" thickBot="1">
      <c r="A33" s="221"/>
      <c r="B33" s="167" t="s">
        <v>4</v>
      </c>
      <c r="C33" s="167"/>
      <c r="D33" s="168">
        <f t="shared" ref="D33:I33" si="12">SUM(D26:D32)</f>
        <v>9</v>
      </c>
      <c r="E33" s="168">
        <f t="shared" si="12"/>
        <v>9</v>
      </c>
      <c r="F33" s="168">
        <f t="shared" si="12"/>
        <v>0</v>
      </c>
      <c r="G33" s="168">
        <f t="shared" si="12"/>
        <v>4</v>
      </c>
      <c r="H33" s="168">
        <f t="shared" si="12"/>
        <v>4</v>
      </c>
      <c r="I33" s="168">
        <f t="shared" si="12"/>
        <v>0</v>
      </c>
      <c r="J33" s="169" t="s">
        <v>4</v>
      </c>
      <c r="K33" s="169"/>
      <c r="L33" s="168">
        <f t="shared" ref="L33:Q33" si="13">SUM(L26:L32)</f>
        <v>4</v>
      </c>
      <c r="M33" s="168">
        <f t="shared" si="13"/>
        <v>4</v>
      </c>
      <c r="N33" s="168">
        <f t="shared" si="13"/>
        <v>0</v>
      </c>
      <c r="O33" s="168">
        <f t="shared" si="13"/>
        <v>6</v>
      </c>
      <c r="P33" s="168">
        <f t="shared" si="13"/>
        <v>7</v>
      </c>
      <c r="Q33" s="168">
        <f t="shared" si="13"/>
        <v>0</v>
      </c>
      <c r="R33" s="169" t="s">
        <v>4</v>
      </c>
      <c r="S33" s="169"/>
      <c r="T33" s="170">
        <f t="shared" ref="T33:Y33" si="14">SUM(T26:T32)</f>
        <v>7</v>
      </c>
      <c r="U33" s="170">
        <f t="shared" si="14"/>
        <v>7</v>
      </c>
      <c r="V33" s="170">
        <f t="shared" si="14"/>
        <v>0</v>
      </c>
      <c r="W33" s="170">
        <f t="shared" si="14"/>
        <v>8</v>
      </c>
      <c r="X33" s="170">
        <f t="shared" si="14"/>
        <v>12</v>
      </c>
      <c r="Y33" s="170">
        <f t="shared" si="14"/>
        <v>4</v>
      </c>
      <c r="Z33" s="169" t="s">
        <v>4</v>
      </c>
      <c r="AA33" s="169"/>
      <c r="AB33" s="170">
        <f t="shared" ref="AB33:AG33" si="15">SUM(AB26:AB32)</f>
        <v>4</v>
      </c>
      <c r="AC33" s="170">
        <f t="shared" si="15"/>
        <v>6</v>
      </c>
      <c r="AD33" s="170">
        <f t="shared" si="15"/>
        <v>4</v>
      </c>
      <c r="AE33" s="170">
        <f t="shared" si="15"/>
        <v>2</v>
      </c>
      <c r="AF33" s="170">
        <f t="shared" si="15"/>
        <v>2</v>
      </c>
      <c r="AG33" s="171">
        <f t="shared" si="15"/>
        <v>0</v>
      </c>
      <c r="AH33" s="75">
        <f>SUM(D33+G33+L33+O33+T33+W33+AB33+AE33)</f>
        <v>44</v>
      </c>
    </row>
    <row r="34" spans="1:34">
      <c r="A34" s="221"/>
      <c r="B34" s="202" t="s">
        <v>99</v>
      </c>
      <c r="C34" s="202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4"/>
      <c r="AG34" s="205"/>
      <c r="AH34" s="94"/>
    </row>
    <row r="35" spans="1:34" ht="34">
      <c r="A35" s="221"/>
      <c r="B35" s="106"/>
      <c r="C35" s="141"/>
      <c r="D35" s="83"/>
      <c r="E35" s="83"/>
      <c r="F35" s="83"/>
      <c r="G35" s="83"/>
      <c r="H35" s="83"/>
      <c r="I35" s="83"/>
      <c r="J35" s="91" t="s">
        <v>104</v>
      </c>
      <c r="K35" s="91" t="s">
        <v>227</v>
      </c>
      <c r="L35" s="77">
        <v>2</v>
      </c>
      <c r="M35" s="77">
        <v>2</v>
      </c>
      <c r="N35" s="83">
        <v>0</v>
      </c>
      <c r="O35" s="83"/>
      <c r="P35" s="83"/>
      <c r="Q35" s="83"/>
      <c r="R35" s="91" t="s">
        <v>105</v>
      </c>
      <c r="S35" s="91" t="s">
        <v>229</v>
      </c>
      <c r="T35" s="77">
        <v>2</v>
      </c>
      <c r="U35" s="77">
        <v>2</v>
      </c>
      <c r="V35" s="83">
        <v>0</v>
      </c>
      <c r="W35" s="83"/>
      <c r="X35" s="83"/>
      <c r="Y35" s="83"/>
      <c r="Z35" s="91" t="s">
        <v>111</v>
      </c>
      <c r="AA35" s="148" t="s">
        <v>247</v>
      </c>
      <c r="AB35" s="107"/>
      <c r="AC35" s="107"/>
      <c r="AD35" s="107"/>
      <c r="AE35" s="77">
        <v>2</v>
      </c>
      <c r="AF35" s="96">
        <v>4</v>
      </c>
      <c r="AG35" s="108">
        <v>4</v>
      </c>
      <c r="AH35" s="94"/>
    </row>
    <row r="36" spans="1:34" ht="51.5" thickBot="1">
      <c r="A36" s="221"/>
      <c r="B36" s="109"/>
      <c r="C36" s="109"/>
      <c r="D36" s="78"/>
      <c r="E36" s="78"/>
      <c r="F36" s="78"/>
      <c r="G36" s="78"/>
      <c r="H36" s="78"/>
      <c r="I36" s="78"/>
      <c r="J36" s="91" t="s">
        <v>59</v>
      </c>
      <c r="K36" s="91" t="s">
        <v>228</v>
      </c>
      <c r="L36" s="78">
        <v>2</v>
      </c>
      <c r="M36" s="78">
        <v>2</v>
      </c>
      <c r="N36" s="77">
        <v>0</v>
      </c>
      <c r="O36" s="77"/>
      <c r="P36" s="77"/>
      <c r="Q36" s="77"/>
      <c r="R36" s="91" t="s">
        <v>60</v>
      </c>
      <c r="S36" s="91" t="s">
        <v>220</v>
      </c>
      <c r="T36" s="77">
        <v>2</v>
      </c>
      <c r="U36" s="77">
        <v>2</v>
      </c>
      <c r="V36" s="77">
        <v>0</v>
      </c>
      <c r="W36" s="78"/>
      <c r="X36" s="78"/>
      <c r="Y36" s="78"/>
      <c r="Z36" s="91" t="s">
        <v>112</v>
      </c>
      <c r="AA36" s="114" t="s">
        <v>219</v>
      </c>
      <c r="AB36" s="101"/>
      <c r="AC36" s="101"/>
      <c r="AD36" s="101"/>
      <c r="AE36" s="77">
        <v>2</v>
      </c>
      <c r="AF36" s="96">
        <v>4</v>
      </c>
      <c r="AG36" s="110">
        <v>4</v>
      </c>
      <c r="AH36" s="75"/>
    </row>
    <row r="37" spans="1:34">
      <c r="A37" s="221"/>
      <c r="B37" s="111" t="s">
        <v>23</v>
      </c>
      <c r="C37" s="111"/>
      <c r="D37" s="112">
        <f t="shared" ref="D37:I37" si="16">SUM(D36:D36)</f>
        <v>0</v>
      </c>
      <c r="E37" s="112">
        <f t="shared" si="16"/>
        <v>0</v>
      </c>
      <c r="F37" s="112">
        <f t="shared" si="16"/>
        <v>0</v>
      </c>
      <c r="G37" s="112">
        <f t="shared" si="16"/>
        <v>0</v>
      </c>
      <c r="H37" s="112">
        <f t="shared" si="16"/>
        <v>0</v>
      </c>
      <c r="I37" s="112">
        <f t="shared" si="16"/>
        <v>0</v>
      </c>
      <c r="J37" s="112" t="s">
        <v>23</v>
      </c>
      <c r="K37" s="112"/>
      <c r="L37" s="112">
        <f t="shared" ref="L37:Q37" si="17">SUM(L36:L36)</f>
        <v>2</v>
      </c>
      <c r="M37" s="112">
        <f t="shared" si="17"/>
        <v>2</v>
      </c>
      <c r="N37" s="112">
        <f t="shared" si="17"/>
        <v>0</v>
      </c>
      <c r="O37" s="112">
        <f t="shared" si="17"/>
        <v>0</v>
      </c>
      <c r="P37" s="112">
        <f t="shared" si="17"/>
        <v>0</v>
      </c>
      <c r="Q37" s="112">
        <f t="shared" si="17"/>
        <v>0</v>
      </c>
      <c r="R37" s="112" t="s">
        <v>23</v>
      </c>
      <c r="S37" s="112"/>
      <c r="T37" s="112">
        <f t="shared" ref="T37:Y37" si="18">SUM(T36:T36)</f>
        <v>2</v>
      </c>
      <c r="U37" s="112">
        <f t="shared" si="18"/>
        <v>2</v>
      </c>
      <c r="V37" s="112">
        <f t="shared" si="18"/>
        <v>0</v>
      </c>
      <c r="W37" s="112">
        <f t="shared" si="18"/>
        <v>0</v>
      </c>
      <c r="X37" s="112">
        <f t="shared" si="18"/>
        <v>0</v>
      </c>
      <c r="Y37" s="112">
        <f t="shared" si="18"/>
        <v>0</v>
      </c>
      <c r="Z37" s="112" t="s">
        <v>23</v>
      </c>
      <c r="AA37" s="112"/>
      <c r="AB37" s="112">
        <f t="shared" ref="AB37:AG37" si="19">SUM(AB36:AB36)</f>
        <v>0</v>
      </c>
      <c r="AC37" s="112">
        <f t="shared" si="19"/>
        <v>0</v>
      </c>
      <c r="AD37" s="112">
        <f t="shared" si="19"/>
        <v>0</v>
      </c>
      <c r="AE37" s="112">
        <f t="shared" si="19"/>
        <v>2</v>
      </c>
      <c r="AF37" s="112">
        <f t="shared" si="19"/>
        <v>4</v>
      </c>
      <c r="AG37" s="113">
        <f t="shared" si="19"/>
        <v>4</v>
      </c>
      <c r="AH37" s="75">
        <f>SUM(AB37+AE37+T37+W37+L37+O37+D37+G37)</f>
        <v>6</v>
      </c>
    </row>
    <row r="38" spans="1:34" ht="17.5" thickBot="1">
      <c r="A38" s="222"/>
      <c r="B38" s="88" t="s">
        <v>5</v>
      </c>
      <c r="C38" s="88"/>
      <c r="D38" s="89">
        <f t="shared" ref="D38:I38" si="20">SUM(D9+D18+D24+D33+D37)</f>
        <v>19</v>
      </c>
      <c r="E38" s="89">
        <f t="shared" si="20"/>
        <v>23</v>
      </c>
      <c r="F38" s="89">
        <f t="shared" si="20"/>
        <v>0</v>
      </c>
      <c r="G38" s="89">
        <f t="shared" si="20"/>
        <v>16</v>
      </c>
      <c r="H38" s="89">
        <f t="shared" si="20"/>
        <v>20</v>
      </c>
      <c r="I38" s="89">
        <f t="shared" si="20"/>
        <v>0</v>
      </c>
      <c r="J38" s="89" t="s">
        <v>5</v>
      </c>
      <c r="K38" s="89"/>
      <c r="L38" s="89">
        <f t="shared" ref="L38:Q38" si="21">SUM(L9+L18+L24+L33+L37)</f>
        <v>10</v>
      </c>
      <c r="M38" s="89">
        <f t="shared" si="21"/>
        <v>12</v>
      </c>
      <c r="N38" s="89">
        <f t="shared" si="21"/>
        <v>0</v>
      </c>
      <c r="O38" s="89">
        <f t="shared" si="21"/>
        <v>10</v>
      </c>
      <c r="P38" s="89">
        <f t="shared" si="21"/>
        <v>15</v>
      </c>
      <c r="Q38" s="89">
        <f t="shared" si="21"/>
        <v>0</v>
      </c>
      <c r="R38" s="89" t="s">
        <v>5</v>
      </c>
      <c r="S38" s="89"/>
      <c r="T38" s="89">
        <f t="shared" ref="T38:Y38" si="22">SUM(T9+T18+T24+T33+T37)</f>
        <v>9</v>
      </c>
      <c r="U38" s="89">
        <f t="shared" si="22"/>
        <v>9</v>
      </c>
      <c r="V38" s="89">
        <f t="shared" si="22"/>
        <v>0</v>
      </c>
      <c r="W38" s="89">
        <f t="shared" si="22"/>
        <v>10</v>
      </c>
      <c r="X38" s="89">
        <f t="shared" si="22"/>
        <v>14</v>
      </c>
      <c r="Y38" s="89">
        <f t="shared" si="22"/>
        <v>4</v>
      </c>
      <c r="Z38" s="89" t="s">
        <v>5</v>
      </c>
      <c r="AA38" s="89"/>
      <c r="AB38" s="89">
        <f t="shared" ref="AB38:AG38" si="23">SUM(AB9+AB18+AB24+AB33+AB37)</f>
        <v>4</v>
      </c>
      <c r="AC38" s="89">
        <f t="shared" si="23"/>
        <v>6</v>
      </c>
      <c r="AD38" s="89">
        <f t="shared" si="23"/>
        <v>4</v>
      </c>
      <c r="AE38" s="89">
        <f t="shared" si="23"/>
        <v>4</v>
      </c>
      <c r="AF38" s="89">
        <f t="shared" si="23"/>
        <v>6</v>
      </c>
      <c r="AG38" s="90">
        <f t="shared" si="23"/>
        <v>4</v>
      </c>
      <c r="AH38" s="75">
        <f>AH37+AH33+AH18+AH9+AH24</f>
        <v>82</v>
      </c>
    </row>
    <row r="39" spans="1:34" ht="21.75" customHeight="1">
      <c r="A39" s="220" t="s">
        <v>14</v>
      </c>
      <c r="B39" s="223" t="s">
        <v>100</v>
      </c>
      <c r="C39" s="223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5"/>
      <c r="AG39" s="226"/>
      <c r="AH39" s="75"/>
    </row>
    <row r="40" spans="1:34" ht="51">
      <c r="A40" s="221"/>
      <c r="B40" s="114" t="s">
        <v>61</v>
      </c>
      <c r="C40" s="114" t="s">
        <v>291</v>
      </c>
      <c r="D40" s="101">
        <v>2</v>
      </c>
      <c r="E40" s="101">
        <v>2</v>
      </c>
      <c r="F40" s="101">
        <v>0</v>
      </c>
      <c r="G40" s="101">
        <v>2</v>
      </c>
      <c r="H40" s="101">
        <v>2</v>
      </c>
      <c r="I40" s="101">
        <v>0</v>
      </c>
      <c r="J40" s="114" t="s">
        <v>63</v>
      </c>
      <c r="K40" s="114" t="s">
        <v>292</v>
      </c>
      <c r="L40" s="101">
        <v>2</v>
      </c>
      <c r="M40" s="101">
        <v>2</v>
      </c>
      <c r="N40" s="101">
        <v>0</v>
      </c>
      <c r="O40" s="101">
        <v>2</v>
      </c>
      <c r="P40" s="101">
        <v>2</v>
      </c>
      <c r="Q40" s="101">
        <v>0</v>
      </c>
      <c r="R40" s="114" t="s">
        <v>65</v>
      </c>
      <c r="S40" s="114" t="s">
        <v>293</v>
      </c>
      <c r="T40" s="101">
        <v>2</v>
      </c>
      <c r="U40" s="101">
        <v>2</v>
      </c>
      <c r="V40" s="101">
        <v>0</v>
      </c>
      <c r="W40" s="101"/>
      <c r="X40" s="101"/>
      <c r="Y40" s="101"/>
      <c r="Z40" s="115"/>
      <c r="AA40" s="115"/>
      <c r="AB40" s="116"/>
      <c r="AC40" s="116"/>
      <c r="AD40" s="116"/>
      <c r="AE40" s="101"/>
      <c r="AF40" s="117"/>
      <c r="AG40" s="110"/>
      <c r="AH40" s="94"/>
    </row>
    <row r="41" spans="1:34" ht="34">
      <c r="A41" s="221"/>
      <c r="B41" s="91" t="s">
        <v>62</v>
      </c>
      <c r="C41" s="147" t="s">
        <v>203</v>
      </c>
      <c r="D41" s="77">
        <v>0</v>
      </c>
      <c r="E41" s="77">
        <v>2</v>
      </c>
      <c r="F41" s="101">
        <v>0</v>
      </c>
      <c r="G41" s="77">
        <v>0</v>
      </c>
      <c r="H41" s="77">
        <v>2</v>
      </c>
      <c r="I41" s="101">
        <v>0</v>
      </c>
      <c r="J41" s="91" t="s">
        <v>64</v>
      </c>
      <c r="K41" s="114" t="s">
        <v>204</v>
      </c>
      <c r="L41" s="101">
        <v>0</v>
      </c>
      <c r="M41" s="101">
        <v>2</v>
      </c>
      <c r="N41" s="101">
        <v>0</v>
      </c>
      <c r="O41" s="101">
        <v>0</v>
      </c>
      <c r="P41" s="101">
        <v>2</v>
      </c>
      <c r="Q41" s="101">
        <v>0</v>
      </c>
      <c r="R41" s="114"/>
      <c r="S41" s="114"/>
      <c r="T41" s="101"/>
      <c r="U41" s="101"/>
      <c r="V41" s="101"/>
      <c r="W41" s="101"/>
      <c r="X41" s="101"/>
      <c r="Y41" s="101"/>
      <c r="Z41" s="115"/>
      <c r="AA41" s="115"/>
      <c r="AB41" s="116"/>
      <c r="AC41" s="116"/>
      <c r="AD41" s="116"/>
      <c r="AE41" s="101"/>
      <c r="AF41" s="117"/>
      <c r="AG41" s="110"/>
      <c r="AH41" s="94"/>
    </row>
    <row r="42" spans="1:34" ht="17.5" thickBot="1">
      <c r="A42" s="221"/>
      <c r="B42" s="104" t="s">
        <v>4</v>
      </c>
      <c r="C42" s="104"/>
      <c r="D42" s="89">
        <f t="shared" ref="D42:I42" si="24">SUM(D40:D41)</f>
        <v>2</v>
      </c>
      <c r="E42" s="89">
        <f t="shared" si="24"/>
        <v>4</v>
      </c>
      <c r="F42" s="89">
        <f t="shared" si="24"/>
        <v>0</v>
      </c>
      <c r="G42" s="89">
        <f t="shared" si="24"/>
        <v>2</v>
      </c>
      <c r="H42" s="89">
        <f t="shared" si="24"/>
        <v>4</v>
      </c>
      <c r="I42" s="89">
        <f t="shared" si="24"/>
        <v>0</v>
      </c>
      <c r="J42" s="105" t="s">
        <v>4</v>
      </c>
      <c r="K42" s="105"/>
      <c r="L42" s="89">
        <f t="shared" ref="L42:Q42" si="25">SUM(L40:L41)</f>
        <v>2</v>
      </c>
      <c r="M42" s="89">
        <f t="shared" si="25"/>
        <v>4</v>
      </c>
      <c r="N42" s="89">
        <f t="shared" si="25"/>
        <v>0</v>
      </c>
      <c r="O42" s="89">
        <f t="shared" si="25"/>
        <v>2</v>
      </c>
      <c r="P42" s="89">
        <f t="shared" si="25"/>
        <v>4</v>
      </c>
      <c r="Q42" s="89">
        <f t="shared" si="25"/>
        <v>0</v>
      </c>
      <c r="R42" s="105" t="s">
        <v>4</v>
      </c>
      <c r="S42" s="105"/>
      <c r="T42" s="89">
        <f t="shared" ref="T42:Y42" si="26">SUM(T40:T41)</f>
        <v>2</v>
      </c>
      <c r="U42" s="89">
        <f t="shared" si="26"/>
        <v>2</v>
      </c>
      <c r="V42" s="89">
        <f t="shared" si="26"/>
        <v>0</v>
      </c>
      <c r="W42" s="89">
        <f t="shared" si="26"/>
        <v>0</v>
      </c>
      <c r="X42" s="89">
        <f t="shared" si="26"/>
        <v>0</v>
      </c>
      <c r="Y42" s="89">
        <f t="shared" si="26"/>
        <v>0</v>
      </c>
      <c r="Z42" s="105" t="s">
        <v>4</v>
      </c>
      <c r="AA42" s="105"/>
      <c r="AB42" s="89">
        <f t="shared" ref="AB42:AG42" si="27">SUM(AB40:AB41)</f>
        <v>0</v>
      </c>
      <c r="AC42" s="89">
        <f t="shared" si="27"/>
        <v>0</v>
      </c>
      <c r="AD42" s="89">
        <f t="shared" si="27"/>
        <v>0</v>
      </c>
      <c r="AE42" s="89">
        <f t="shared" si="27"/>
        <v>0</v>
      </c>
      <c r="AF42" s="89">
        <f t="shared" si="27"/>
        <v>0</v>
      </c>
      <c r="AG42" s="90">
        <f t="shared" si="27"/>
        <v>0</v>
      </c>
      <c r="AH42" s="75">
        <f>SUM(AB42+AE42+T42+W42+L42+O42+D42+G42)</f>
        <v>10</v>
      </c>
    </row>
    <row r="43" spans="1:34">
      <c r="A43" s="221"/>
      <c r="B43" s="202" t="s">
        <v>182</v>
      </c>
      <c r="C43" s="202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4"/>
      <c r="AG43" s="205"/>
      <c r="AH43" s="94"/>
    </row>
    <row r="44" spans="1:34" ht="43.5" customHeight="1">
      <c r="A44" s="221"/>
      <c r="B44" s="79" t="s">
        <v>66</v>
      </c>
      <c r="C44" s="79" t="s">
        <v>218</v>
      </c>
      <c r="D44" s="77">
        <v>2</v>
      </c>
      <c r="E44" s="77">
        <v>2</v>
      </c>
      <c r="F44" s="77">
        <v>0</v>
      </c>
      <c r="G44" s="77"/>
      <c r="H44" s="77"/>
      <c r="I44" s="77"/>
      <c r="J44" s="118" t="s">
        <v>69</v>
      </c>
      <c r="K44" s="118" t="s">
        <v>250</v>
      </c>
      <c r="L44" s="77">
        <v>2</v>
      </c>
      <c r="M44" s="77">
        <v>2</v>
      </c>
      <c r="N44" s="77">
        <v>0</v>
      </c>
      <c r="O44" s="77"/>
      <c r="P44" s="77"/>
      <c r="Q44" s="77"/>
      <c r="R44" s="119" t="s">
        <v>171</v>
      </c>
      <c r="S44" s="119" t="s">
        <v>258</v>
      </c>
      <c r="T44" s="77">
        <v>2</v>
      </c>
      <c r="U44" s="77">
        <v>2</v>
      </c>
      <c r="V44" s="77">
        <v>0</v>
      </c>
      <c r="W44" s="77"/>
      <c r="X44" s="77"/>
      <c r="Y44" s="77"/>
      <c r="Z44" s="91" t="s">
        <v>272</v>
      </c>
      <c r="AA44" s="91" t="s">
        <v>273</v>
      </c>
      <c r="AB44" s="77">
        <v>2</v>
      </c>
      <c r="AC44" s="77">
        <v>2</v>
      </c>
      <c r="AD44" s="77">
        <v>0</v>
      </c>
      <c r="AE44" s="85"/>
      <c r="AF44" s="85"/>
      <c r="AG44" s="120"/>
      <c r="AH44" s="94"/>
    </row>
    <row r="45" spans="1:34" ht="34">
      <c r="A45" s="221"/>
      <c r="B45" s="118" t="s">
        <v>67</v>
      </c>
      <c r="C45" s="118" t="s">
        <v>248</v>
      </c>
      <c r="D45" s="77"/>
      <c r="E45" s="77"/>
      <c r="F45" s="77"/>
      <c r="G45" s="77">
        <v>2</v>
      </c>
      <c r="H45" s="77">
        <v>2</v>
      </c>
      <c r="I45" s="77">
        <v>0</v>
      </c>
      <c r="J45" s="118" t="s">
        <v>70</v>
      </c>
      <c r="K45" s="118" t="s">
        <v>251</v>
      </c>
      <c r="L45" s="77">
        <v>2</v>
      </c>
      <c r="M45" s="77">
        <v>2</v>
      </c>
      <c r="N45" s="77">
        <v>0</v>
      </c>
      <c r="O45" s="77"/>
      <c r="P45" s="77"/>
      <c r="Q45" s="77"/>
      <c r="R45" s="119" t="s">
        <v>79</v>
      </c>
      <c r="S45" s="119" t="s">
        <v>212</v>
      </c>
      <c r="T45" s="77">
        <v>2</v>
      </c>
      <c r="U45" s="77">
        <v>2</v>
      </c>
      <c r="V45" s="77">
        <v>0</v>
      </c>
      <c r="W45" s="78"/>
      <c r="X45" s="78"/>
      <c r="Y45" s="78"/>
      <c r="Z45" s="91" t="s">
        <v>88</v>
      </c>
      <c r="AA45" s="91" t="s">
        <v>282</v>
      </c>
      <c r="AB45" s="77">
        <v>2</v>
      </c>
      <c r="AC45" s="77">
        <v>2</v>
      </c>
      <c r="AD45" s="77">
        <v>0</v>
      </c>
      <c r="AE45" s="77"/>
      <c r="AF45" s="77"/>
      <c r="AG45" s="121"/>
      <c r="AH45" s="94"/>
    </row>
    <row r="46" spans="1:34" ht="34">
      <c r="A46" s="221"/>
      <c r="B46" s="118" t="s">
        <v>169</v>
      </c>
      <c r="C46" s="118" t="s">
        <v>216</v>
      </c>
      <c r="D46" s="77"/>
      <c r="E46" s="77"/>
      <c r="F46" s="77"/>
      <c r="G46" s="77">
        <v>2</v>
      </c>
      <c r="H46" s="77">
        <v>2</v>
      </c>
      <c r="I46" s="77">
        <v>0</v>
      </c>
      <c r="J46" s="91" t="s">
        <v>71</v>
      </c>
      <c r="K46" s="91" t="s">
        <v>217</v>
      </c>
      <c r="L46" s="77">
        <v>2</v>
      </c>
      <c r="M46" s="77">
        <v>2</v>
      </c>
      <c r="N46" s="77">
        <v>0</v>
      </c>
      <c r="O46" s="77"/>
      <c r="P46" s="77"/>
      <c r="Q46" s="77"/>
      <c r="R46" s="119" t="s">
        <v>80</v>
      </c>
      <c r="S46" s="119" t="s">
        <v>259</v>
      </c>
      <c r="T46" s="77">
        <v>2</v>
      </c>
      <c r="U46" s="77">
        <v>2</v>
      </c>
      <c r="V46" s="77">
        <v>0</v>
      </c>
      <c r="W46" s="78"/>
      <c r="X46" s="78"/>
      <c r="Y46" s="78"/>
      <c r="Z46" s="91" t="s">
        <v>89</v>
      </c>
      <c r="AA46" s="91" t="s">
        <v>233</v>
      </c>
      <c r="AB46" s="77">
        <v>2</v>
      </c>
      <c r="AC46" s="77">
        <v>2</v>
      </c>
      <c r="AD46" s="77">
        <v>0</v>
      </c>
      <c r="AE46" s="77"/>
      <c r="AF46" s="77"/>
      <c r="AG46" s="121"/>
      <c r="AH46" s="94"/>
    </row>
    <row r="47" spans="1:34" ht="51.75" customHeight="1">
      <c r="A47" s="221"/>
      <c r="B47" s="98" t="s">
        <v>68</v>
      </c>
      <c r="C47" s="98" t="s">
        <v>249</v>
      </c>
      <c r="D47" s="77"/>
      <c r="E47" s="77"/>
      <c r="F47" s="77"/>
      <c r="G47" s="77">
        <v>2</v>
      </c>
      <c r="H47" s="77">
        <v>2</v>
      </c>
      <c r="I47" s="77">
        <v>0</v>
      </c>
      <c r="J47" s="119" t="s">
        <v>72</v>
      </c>
      <c r="K47" s="119" t="s">
        <v>252</v>
      </c>
      <c r="L47" s="77">
        <v>2</v>
      </c>
      <c r="M47" s="77">
        <v>2</v>
      </c>
      <c r="N47" s="77">
        <v>0</v>
      </c>
      <c r="O47" s="77"/>
      <c r="P47" s="77"/>
      <c r="Q47" s="77"/>
      <c r="R47" s="119" t="s">
        <v>81</v>
      </c>
      <c r="S47" s="119" t="s">
        <v>260</v>
      </c>
      <c r="T47" s="77">
        <v>2</v>
      </c>
      <c r="U47" s="77">
        <v>2</v>
      </c>
      <c r="V47" s="77">
        <v>0</v>
      </c>
      <c r="W47" s="77"/>
      <c r="X47" s="77"/>
      <c r="Y47" s="77"/>
      <c r="Z47" s="122" t="s">
        <v>90</v>
      </c>
      <c r="AA47" s="79" t="s">
        <v>288</v>
      </c>
      <c r="AB47" s="77">
        <v>2</v>
      </c>
      <c r="AC47" s="77">
        <v>2</v>
      </c>
      <c r="AD47" s="77">
        <v>0</v>
      </c>
      <c r="AE47" s="77"/>
      <c r="AF47" s="77"/>
      <c r="AG47" s="121"/>
      <c r="AH47" s="94"/>
    </row>
    <row r="48" spans="1:34" ht="38.25" customHeight="1">
      <c r="A48" s="221"/>
      <c r="B48" s="80"/>
      <c r="C48" s="80"/>
      <c r="D48" s="77"/>
      <c r="E48" s="77"/>
      <c r="F48" s="77"/>
      <c r="G48" s="77"/>
      <c r="H48" s="77"/>
      <c r="I48" s="77"/>
      <c r="J48" s="79" t="s">
        <v>73</v>
      </c>
      <c r="K48" s="92" t="s">
        <v>253</v>
      </c>
      <c r="L48" s="77">
        <v>2</v>
      </c>
      <c r="M48" s="77">
        <v>2</v>
      </c>
      <c r="N48" s="77">
        <v>0</v>
      </c>
      <c r="O48" s="77"/>
      <c r="P48" s="77"/>
      <c r="Q48" s="77"/>
      <c r="R48" s="79" t="s">
        <v>82</v>
      </c>
      <c r="S48" s="79" t="s">
        <v>208</v>
      </c>
      <c r="T48" s="77">
        <v>2</v>
      </c>
      <c r="U48" s="77">
        <v>2</v>
      </c>
      <c r="V48" s="77">
        <v>0</v>
      </c>
      <c r="W48" s="77"/>
      <c r="X48" s="77"/>
      <c r="Y48" s="77"/>
      <c r="Z48" s="91" t="s">
        <v>91</v>
      </c>
      <c r="AA48" s="91" t="s">
        <v>283</v>
      </c>
      <c r="AB48" s="77">
        <v>2</v>
      </c>
      <c r="AC48" s="77">
        <v>2</v>
      </c>
      <c r="AD48" s="77">
        <v>0</v>
      </c>
      <c r="AE48" s="85"/>
      <c r="AF48" s="85"/>
      <c r="AG48" s="120"/>
      <c r="AH48" s="94"/>
    </row>
    <row r="49" spans="1:34" ht="54" customHeight="1">
      <c r="A49" s="221"/>
      <c r="B49" s="123"/>
      <c r="C49" s="123"/>
      <c r="D49" s="93"/>
      <c r="E49" s="93"/>
      <c r="F49" s="77"/>
      <c r="G49" s="93"/>
      <c r="H49" s="93"/>
      <c r="I49" s="77"/>
      <c r="J49" s="118" t="s">
        <v>296</v>
      </c>
      <c r="K49" s="118" t="s">
        <v>215</v>
      </c>
      <c r="L49" s="77">
        <v>2</v>
      </c>
      <c r="M49" s="77">
        <v>2</v>
      </c>
      <c r="N49" s="77">
        <v>0</v>
      </c>
      <c r="O49" s="93"/>
      <c r="P49" s="93"/>
      <c r="Q49" s="77"/>
      <c r="R49" s="98" t="s">
        <v>83</v>
      </c>
      <c r="S49" s="98" t="s">
        <v>211</v>
      </c>
      <c r="T49" s="77">
        <v>2</v>
      </c>
      <c r="U49" s="77">
        <v>2</v>
      </c>
      <c r="V49" s="77">
        <v>0</v>
      </c>
      <c r="W49" s="78"/>
      <c r="X49" s="78"/>
      <c r="Y49" s="78"/>
      <c r="Z49" s="79" t="s">
        <v>92</v>
      </c>
      <c r="AA49" s="79" t="s">
        <v>284</v>
      </c>
      <c r="AB49" s="77">
        <v>2</v>
      </c>
      <c r="AC49" s="77">
        <v>2</v>
      </c>
      <c r="AD49" s="77">
        <v>0</v>
      </c>
      <c r="AE49" s="77"/>
      <c r="AF49" s="77"/>
      <c r="AG49" s="121"/>
      <c r="AH49" s="94"/>
    </row>
    <row r="50" spans="1:34" ht="38.25" customHeight="1">
      <c r="A50" s="221"/>
      <c r="B50" s="124"/>
      <c r="C50" s="124"/>
      <c r="D50" s="77"/>
      <c r="E50" s="77"/>
      <c r="F50" s="77"/>
      <c r="G50" s="77"/>
      <c r="H50" s="77"/>
      <c r="I50" s="77"/>
      <c r="J50" s="92" t="s">
        <v>172</v>
      </c>
      <c r="K50" s="92" t="s">
        <v>213</v>
      </c>
      <c r="L50" s="77">
        <v>2</v>
      </c>
      <c r="M50" s="77">
        <v>2</v>
      </c>
      <c r="N50" s="77">
        <v>0</v>
      </c>
      <c r="O50" s="78"/>
      <c r="P50" s="78"/>
      <c r="Q50" s="77"/>
      <c r="R50" s="99" t="s">
        <v>263</v>
      </c>
      <c r="S50" s="102" t="s">
        <v>264</v>
      </c>
      <c r="T50" s="77">
        <v>2</v>
      </c>
      <c r="U50" s="77">
        <v>2</v>
      </c>
      <c r="V50" s="77">
        <v>0</v>
      </c>
      <c r="W50" s="78"/>
      <c r="X50" s="78"/>
      <c r="Y50" s="78"/>
      <c r="Z50" s="122" t="s">
        <v>265</v>
      </c>
      <c r="AA50" s="79" t="s">
        <v>285</v>
      </c>
      <c r="AB50" s="77">
        <v>2</v>
      </c>
      <c r="AC50" s="77">
        <v>2</v>
      </c>
      <c r="AD50" s="77">
        <v>0</v>
      </c>
      <c r="AE50" s="78"/>
      <c r="AF50" s="78"/>
      <c r="AG50" s="121"/>
      <c r="AH50" s="94"/>
    </row>
    <row r="51" spans="1:34" ht="40.5" customHeight="1">
      <c r="A51" s="221"/>
      <c r="B51" s="125"/>
      <c r="C51" s="125"/>
      <c r="D51" s="77"/>
      <c r="E51" s="77"/>
      <c r="F51" s="77"/>
      <c r="G51" s="77"/>
      <c r="H51" s="77"/>
      <c r="I51" s="77"/>
      <c r="J51" s="118" t="s">
        <v>74</v>
      </c>
      <c r="K51" s="118" t="s">
        <v>294</v>
      </c>
      <c r="L51" s="77"/>
      <c r="M51" s="77"/>
      <c r="N51" s="77"/>
      <c r="O51" s="77">
        <v>2</v>
      </c>
      <c r="P51" s="77">
        <v>2</v>
      </c>
      <c r="Q51" s="77">
        <v>0</v>
      </c>
      <c r="R51" s="98" t="s">
        <v>84</v>
      </c>
      <c r="S51" s="98" t="s">
        <v>261</v>
      </c>
      <c r="T51" s="77"/>
      <c r="U51" s="77"/>
      <c r="V51" s="77"/>
      <c r="W51" s="77">
        <v>2</v>
      </c>
      <c r="X51" s="77">
        <v>2</v>
      </c>
      <c r="Y51" s="77">
        <v>0</v>
      </c>
      <c r="Z51" s="91" t="s">
        <v>93</v>
      </c>
      <c r="AA51" s="91" t="s">
        <v>207</v>
      </c>
      <c r="AB51" s="77">
        <v>2</v>
      </c>
      <c r="AC51" s="77">
        <v>2</v>
      </c>
      <c r="AD51" s="77">
        <v>0</v>
      </c>
      <c r="AE51" s="78"/>
      <c r="AF51" s="78"/>
      <c r="AG51" s="120"/>
      <c r="AH51" s="94"/>
    </row>
    <row r="52" spans="1:34" ht="68">
      <c r="A52" s="221"/>
      <c r="B52" s="125"/>
      <c r="C52" s="125"/>
      <c r="D52" s="77"/>
      <c r="E52" s="77"/>
      <c r="F52" s="77"/>
      <c r="G52" s="77"/>
      <c r="H52" s="77"/>
      <c r="I52" s="77"/>
      <c r="J52" s="118" t="s">
        <v>75</v>
      </c>
      <c r="K52" s="118" t="s">
        <v>254</v>
      </c>
      <c r="L52" s="77"/>
      <c r="M52" s="77"/>
      <c r="N52" s="77"/>
      <c r="O52" s="77">
        <v>2</v>
      </c>
      <c r="P52" s="77">
        <v>2</v>
      </c>
      <c r="Q52" s="77">
        <v>0</v>
      </c>
      <c r="R52" s="118" t="s">
        <v>266</v>
      </c>
      <c r="S52" s="118" t="s">
        <v>277</v>
      </c>
      <c r="T52" s="78"/>
      <c r="U52" s="78"/>
      <c r="V52" s="78"/>
      <c r="W52" s="78">
        <v>2</v>
      </c>
      <c r="X52" s="78">
        <v>2</v>
      </c>
      <c r="Y52" s="78">
        <v>0</v>
      </c>
      <c r="Z52" s="79" t="s">
        <v>94</v>
      </c>
      <c r="AA52" s="79" t="s">
        <v>286</v>
      </c>
      <c r="AB52" s="77"/>
      <c r="AC52" s="77"/>
      <c r="AD52" s="77"/>
      <c r="AE52" s="85">
        <v>2</v>
      </c>
      <c r="AF52" s="87">
        <v>2</v>
      </c>
      <c r="AG52" s="121">
        <v>0</v>
      </c>
      <c r="AH52" s="94"/>
    </row>
    <row r="53" spans="1:34" ht="56.25" customHeight="1">
      <c r="A53" s="221"/>
      <c r="B53" s="125"/>
      <c r="C53" s="125"/>
      <c r="D53" s="77"/>
      <c r="E53" s="77"/>
      <c r="F53" s="77"/>
      <c r="G53" s="78"/>
      <c r="H53" s="78"/>
      <c r="I53" s="78"/>
      <c r="J53" s="118" t="s">
        <v>76</v>
      </c>
      <c r="K53" s="118" t="s">
        <v>255</v>
      </c>
      <c r="L53" s="77"/>
      <c r="M53" s="77"/>
      <c r="N53" s="77"/>
      <c r="O53" s="77">
        <v>2</v>
      </c>
      <c r="P53" s="77">
        <v>2</v>
      </c>
      <c r="Q53" s="77">
        <v>0</v>
      </c>
      <c r="R53" s="118" t="s">
        <v>85</v>
      </c>
      <c r="S53" s="118" t="s">
        <v>278</v>
      </c>
      <c r="T53" s="78"/>
      <c r="U53" s="78"/>
      <c r="V53" s="78"/>
      <c r="W53" s="78">
        <v>2</v>
      </c>
      <c r="X53" s="78">
        <v>2</v>
      </c>
      <c r="Y53" s="78">
        <v>0</v>
      </c>
      <c r="Z53" s="97" t="s">
        <v>95</v>
      </c>
      <c r="AA53" s="97" t="s">
        <v>281</v>
      </c>
      <c r="AB53" s="77"/>
      <c r="AC53" s="77"/>
      <c r="AD53" s="77"/>
      <c r="AE53" s="85">
        <v>2</v>
      </c>
      <c r="AF53" s="87">
        <v>2</v>
      </c>
      <c r="AG53" s="121">
        <v>0</v>
      </c>
      <c r="AH53" s="94"/>
    </row>
    <row r="54" spans="1:34" ht="62.5" customHeight="1">
      <c r="A54" s="221"/>
      <c r="B54" s="109"/>
      <c r="C54" s="109"/>
      <c r="D54" s="78"/>
      <c r="E54" s="78"/>
      <c r="F54" s="78"/>
      <c r="G54" s="78"/>
      <c r="H54" s="78"/>
      <c r="I54" s="78"/>
      <c r="J54" s="91" t="s">
        <v>77</v>
      </c>
      <c r="K54" s="91" t="s">
        <v>232</v>
      </c>
      <c r="L54" s="77"/>
      <c r="M54" s="77"/>
      <c r="N54" s="77"/>
      <c r="O54" s="77">
        <v>2</v>
      </c>
      <c r="P54" s="77">
        <v>2</v>
      </c>
      <c r="Q54" s="77">
        <v>0</v>
      </c>
      <c r="R54" s="91" t="s">
        <v>108</v>
      </c>
      <c r="S54" s="91" t="s">
        <v>279</v>
      </c>
      <c r="T54" s="78"/>
      <c r="U54" s="78"/>
      <c r="V54" s="78"/>
      <c r="W54" s="78">
        <v>2</v>
      </c>
      <c r="X54" s="78">
        <v>2</v>
      </c>
      <c r="Y54" s="78">
        <v>0</v>
      </c>
      <c r="Z54" s="126" t="s">
        <v>269</v>
      </c>
      <c r="AA54" s="126" t="s">
        <v>270</v>
      </c>
      <c r="AB54" s="78"/>
      <c r="AC54" s="78"/>
      <c r="AD54" s="78"/>
      <c r="AE54" s="77">
        <v>2</v>
      </c>
      <c r="AF54" s="127">
        <v>2</v>
      </c>
      <c r="AG54" s="120">
        <v>0</v>
      </c>
      <c r="AH54" s="94"/>
    </row>
    <row r="55" spans="1:34" ht="51" customHeight="1">
      <c r="A55" s="221"/>
      <c r="B55" s="109"/>
      <c r="C55" s="109"/>
      <c r="D55" s="78"/>
      <c r="E55" s="78"/>
      <c r="F55" s="78"/>
      <c r="G55" s="78"/>
      <c r="H55" s="78"/>
      <c r="I55" s="78"/>
      <c r="J55" s="91" t="s">
        <v>106</v>
      </c>
      <c r="K55" s="91" t="s">
        <v>256</v>
      </c>
      <c r="L55" s="77"/>
      <c r="M55" s="77"/>
      <c r="N55" s="77"/>
      <c r="O55" s="78">
        <v>2</v>
      </c>
      <c r="P55" s="78">
        <v>2</v>
      </c>
      <c r="Q55" s="77"/>
      <c r="R55" s="79" t="s">
        <v>86</v>
      </c>
      <c r="S55" s="92" t="s">
        <v>280</v>
      </c>
      <c r="T55" s="78"/>
      <c r="U55" s="78"/>
      <c r="V55" s="78"/>
      <c r="W55" s="78">
        <v>2</v>
      </c>
      <c r="X55" s="78">
        <v>2</v>
      </c>
      <c r="Y55" s="78">
        <v>0</v>
      </c>
      <c r="Z55" s="91" t="s">
        <v>96</v>
      </c>
      <c r="AA55" s="91" t="s">
        <v>271</v>
      </c>
      <c r="AB55" s="77"/>
      <c r="AC55" s="77"/>
      <c r="AD55" s="77"/>
      <c r="AE55" s="77">
        <v>2</v>
      </c>
      <c r="AF55" s="96">
        <v>2</v>
      </c>
      <c r="AG55" s="128">
        <v>0</v>
      </c>
      <c r="AH55" s="94"/>
    </row>
    <row r="56" spans="1:34" ht="51.75" customHeight="1">
      <c r="A56" s="221"/>
      <c r="B56" s="109"/>
      <c r="C56" s="109"/>
      <c r="D56" s="78"/>
      <c r="E56" s="78"/>
      <c r="F56" s="78"/>
      <c r="G56" s="78"/>
      <c r="H56" s="78"/>
      <c r="I56" s="78"/>
      <c r="J56" s="98" t="s">
        <v>109</v>
      </c>
      <c r="K56" s="98" t="s">
        <v>230</v>
      </c>
      <c r="L56" s="77"/>
      <c r="M56" s="77"/>
      <c r="N56" s="77"/>
      <c r="O56" s="77">
        <v>2</v>
      </c>
      <c r="P56" s="77">
        <v>2</v>
      </c>
      <c r="Q56" s="77">
        <v>0</v>
      </c>
      <c r="R56" s="114" t="s">
        <v>87</v>
      </c>
      <c r="S56" s="114" t="s">
        <v>234</v>
      </c>
      <c r="T56" s="78"/>
      <c r="U56" s="78"/>
      <c r="V56" s="78"/>
      <c r="W56" s="77">
        <v>2</v>
      </c>
      <c r="X56" s="77">
        <v>2</v>
      </c>
      <c r="Y56" s="78">
        <v>0</v>
      </c>
      <c r="Z56" s="79" t="s">
        <v>110</v>
      </c>
      <c r="AA56" s="155" t="s">
        <v>287</v>
      </c>
      <c r="AB56" s="77"/>
      <c r="AC56" s="77"/>
      <c r="AD56" s="77"/>
      <c r="AE56" s="77">
        <v>2</v>
      </c>
      <c r="AF56" s="96">
        <v>2</v>
      </c>
      <c r="AG56" s="128">
        <v>0</v>
      </c>
      <c r="AH56" s="94"/>
    </row>
    <row r="57" spans="1:34" ht="24.75" customHeight="1">
      <c r="A57" s="221"/>
      <c r="B57" s="109"/>
      <c r="C57" s="109"/>
      <c r="D57" s="78"/>
      <c r="E57" s="78"/>
      <c r="F57" s="78"/>
      <c r="G57" s="78"/>
      <c r="H57" s="78"/>
      <c r="I57" s="78"/>
      <c r="J57" s="91" t="s">
        <v>107</v>
      </c>
      <c r="K57" s="91" t="s">
        <v>257</v>
      </c>
      <c r="L57" s="77"/>
      <c r="M57" s="77"/>
      <c r="N57" s="77"/>
      <c r="O57" s="77">
        <v>2</v>
      </c>
      <c r="P57" s="77">
        <v>2</v>
      </c>
      <c r="Q57" s="77">
        <v>0</v>
      </c>
      <c r="R57" s="98" t="s">
        <v>267</v>
      </c>
      <c r="S57" s="98" t="s">
        <v>268</v>
      </c>
      <c r="T57" s="78"/>
      <c r="U57" s="78"/>
      <c r="V57" s="78"/>
      <c r="W57" s="77">
        <v>2</v>
      </c>
      <c r="X57" s="77">
        <v>2</v>
      </c>
      <c r="Y57" s="78">
        <v>0</v>
      </c>
      <c r="Z57" s="79" t="s">
        <v>97</v>
      </c>
      <c r="AA57" s="79" t="s">
        <v>290</v>
      </c>
      <c r="AB57" s="77"/>
      <c r="AC57" s="77"/>
      <c r="AD57" s="77"/>
      <c r="AE57" s="77">
        <v>2</v>
      </c>
      <c r="AF57" s="96">
        <v>2</v>
      </c>
      <c r="AG57" s="128">
        <v>0</v>
      </c>
      <c r="AH57" s="94"/>
    </row>
    <row r="58" spans="1:34" ht="36.75" customHeight="1">
      <c r="A58" s="221"/>
      <c r="B58" s="109"/>
      <c r="C58" s="109"/>
      <c r="D58" s="78"/>
      <c r="E58" s="78"/>
      <c r="F58" s="78"/>
      <c r="G58" s="78"/>
      <c r="H58" s="78"/>
      <c r="I58" s="78"/>
      <c r="J58" s="91" t="s">
        <v>78</v>
      </c>
      <c r="K58" s="91" t="s">
        <v>231</v>
      </c>
      <c r="L58" s="77"/>
      <c r="M58" s="77"/>
      <c r="N58" s="77"/>
      <c r="O58" s="77">
        <v>2</v>
      </c>
      <c r="P58" s="77">
        <v>2</v>
      </c>
      <c r="Q58" s="77">
        <v>0</v>
      </c>
      <c r="R58" s="119" t="s">
        <v>179</v>
      </c>
      <c r="S58" s="119" t="s">
        <v>262</v>
      </c>
      <c r="T58" s="78"/>
      <c r="U58" s="78"/>
      <c r="V58" s="78"/>
      <c r="W58" s="77">
        <v>2</v>
      </c>
      <c r="X58" s="77">
        <v>2</v>
      </c>
      <c r="Y58" s="78">
        <v>0</v>
      </c>
      <c r="Z58" s="99" t="s">
        <v>173</v>
      </c>
      <c r="AA58" s="99" t="s">
        <v>289</v>
      </c>
      <c r="AB58" s="77"/>
      <c r="AC58" s="77"/>
      <c r="AD58" s="77"/>
      <c r="AE58" s="77">
        <v>2</v>
      </c>
      <c r="AF58" s="96">
        <v>2</v>
      </c>
      <c r="AG58" s="128">
        <v>0</v>
      </c>
      <c r="AH58" s="94"/>
    </row>
    <row r="59" spans="1:34">
      <c r="A59" s="221"/>
      <c r="B59" s="124"/>
      <c r="C59" s="124"/>
      <c r="D59" s="77"/>
      <c r="E59" s="77"/>
      <c r="F59" s="77"/>
      <c r="G59" s="77"/>
      <c r="H59" s="77"/>
      <c r="I59" s="77"/>
      <c r="J59" s="91"/>
      <c r="K59" s="91"/>
      <c r="L59" s="77"/>
      <c r="M59" s="77"/>
      <c r="N59" s="77"/>
      <c r="O59" s="77"/>
      <c r="P59" s="77"/>
      <c r="Q59" s="77"/>
      <c r="R59" s="119"/>
      <c r="S59" s="119"/>
      <c r="T59" s="77"/>
      <c r="U59" s="77"/>
      <c r="V59" s="77"/>
      <c r="W59" s="77"/>
      <c r="X59" s="77"/>
      <c r="Y59" s="77"/>
      <c r="Z59" s="79"/>
      <c r="AA59" s="79"/>
      <c r="AB59" s="77"/>
      <c r="AC59" s="77"/>
      <c r="AD59" s="77"/>
      <c r="AE59" s="77"/>
      <c r="AF59" s="77"/>
      <c r="AG59" s="121"/>
      <c r="AH59" s="75"/>
    </row>
    <row r="60" spans="1:34">
      <c r="A60" s="221"/>
      <c r="B60" s="129" t="s">
        <v>15</v>
      </c>
      <c r="C60" s="129"/>
      <c r="D60" s="85">
        <f t="shared" ref="D60:I60" si="28">SUM(D44:D59)</f>
        <v>2</v>
      </c>
      <c r="E60" s="85">
        <f t="shared" si="28"/>
        <v>2</v>
      </c>
      <c r="F60" s="85">
        <f t="shared" si="28"/>
        <v>0</v>
      </c>
      <c r="G60" s="85">
        <f t="shared" si="28"/>
        <v>6</v>
      </c>
      <c r="H60" s="85">
        <f t="shared" si="28"/>
        <v>6</v>
      </c>
      <c r="I60" s="85">
        <f t="shared" si="28"/>
        <v>0</v>
      </c>
      <c r="J60" s="85" t="s">
        <v>15</v>
      </c>
      <c r="K60" s="85"/>
      <c r="L60" s="85">
        <f t="shared" ref="L60:Q60" si="29">SUM(L44:L59)</f>
        <v>14</v>
      </c>
      <c r="M60" s="85">
        <f t="shared" si="29"/>
        <v>14</v>
      </c>
      <c r="N60" s="85">
        <f t="shared" si="29"/>
        <v>0</v>
      </c>
      <c r="O60" s="85">
        <f t="shared" si="29"/>
        <v>16</v>
      </c>
      <c r="P60" s="85">
        <f t="shared" si="29"/>
        <v>16</v>
      </c>
      <c r="Q60" s="85">
        <f t="shared" si="29"/>
        <v>0</v>
      </c>
      <c r="R60" s="85" t="s">
        <v>15</v>
      </c>
      <c r="S60" s="85"/>
      <c r="T60" s="85">
        <f t="shared" ref="T60:Y60" si="30">SUM(T44:T59)</f>
        <v>14</v>
      </c>
      <c r="U60" s="85">
        <f t="shared" si="30"/>
        <v>14</v>
      </c>
      <c r="V60" s="85">
        <f t="shared" si="30"/>
        <v>0</v>
      </c>
      <c r="W60" s="85">
        <f t="shared" si="30"/>
        <v>16</v>
      </c>
      <c r="X60" s="85">
        <f t="shared" si="30"/>
        <v>16</v>
      </c>
      <c r="Y60" s="85">
        <f t="shared" si="30"/>
        <v>0</v>
      </c>
      <c r="Z60" s="85" t="s">
        <v>15</v>
      </c>
      <c r="AA60" s="85"/>
      <c r="AB60" s="85">
        <f t="shared" ref="AB60:AG60" si="31">SUM(AB44:AB59)</f>
        <v>16</v>
      </c>
      <c r="AC60" s="85">
        <f t="shared" si="31"/>
        <v>16</v>
      </c>
      <c r="AD60" s="85">
        <f t="shared" si="31"/>
        <v>0</v>
      </c>
      <c r="AE60" s="85">
        <f t="shared" si="31"/>
        <v>14</v>
      </c>
      <c r="AF60" s="85">
        <f t="shared" si="31"/>
        <v>14</v>
      </c>
      <c r="AG60" s="87">
        <f t="shared" si="31"/>
        <v>0</v>
      </c>
      <c r="AH60" s="75">
        <f t="shared" ref="AH60:AH65" si="32">SUM(D60+G60+L60+O60+T60+W60+AB60+AE60)</f>
        <v>98</v>
      </c>
    </row>
    <row r="61" spans="1:34">
      <c r="A61" s="221"/>
      <c r="B61" s="130" t="s">
        <v>8</v>
      </c>
      <c r="C61" s="142"/>
      <c r="D61" s="85">
        <f t="shared" ref="D61:I61" si="33">SUM(D42+D60)</f>
        <v>4</v>
      </c>
      <c r="E61" s="85">
        <f t="shared" si="33"/>
        <v>6</v>
      </c>
      <c r="F61" s="85">
        <f t="shared" si="33"/>
        <v>0</v>
      </c>
      <c r="G61" s="85">
        <f t="shared" si="33"/>
        <v>8</v>
      </c>
      <c r="H61" s="85">
        <f t="shared" si="33"/>
        <v>10</v>
      </c>
      <c r="I61" s="85">
        <f t="shared" si="33"/>
        <v>0</v>
      </c>
      <c r="J61" s="77" t="s">
        <v>8</v>
      </c>
      <c r="K61" s="150"/>
      <c r="L61" s="85">
        <f t="shared" ref="L61:Q61" si="34">SUM(L42+L60)</f>
        <v>16</v>
      </c>
      <c r="M61" s="85">
        <f t="shared" si="34"/>
        <v>18</v>
      </c>
      <c r="N61" s="85">
        <f t="shared" si="34"/>
        <v>0</v>
      </c>
      <c r="O61" s="85">
        <f t="shared" si="34"/>
        <v>18</v>
      </c>
      <c r="P61" s="85">
        <f t="shared" si="34"/>
        <v>20</v>
      </c>
      <c r="Q61" s="85">
        <f t="shared" si="34"/>
        <v>0</v>
      </c>
      <c r="R61" s="77" t="s">
        <v>8</v>
      </c>
      <c r="S61" s="150"/>
      <c r="T61" s="85">
        <f t="shared" ref="T61:Y61" si="35">SUM(T42+T60)</f>
        <v>16</v>
      </c>
      <c r="U61" s="85">
        <f t="shared" si="35"/>
        <v>16</v>
      </c>
      <c r="V61" s="85">
        <f t="shared" si="35"/>
        <v>0</v>
      </c>
      <c r="W61" s="85">
        <f t="shared" si="35"/>
        <v>16</v>
      </c>
      <c r="X61" s="85">
        <f t="shared" si="35"/>
        <v>16</v>
      </c>
      <c r="Y61" s="85">
        <f t="shared" si="35"/>
        <v>0</v>
      </c>
      <c r="Z61" s="77" t="s">
        <v>8</v>
      </c>
      <c r="AA61" s="150"/>
      <c r="AB61" s="85">
        <f t="shared" ref="AB61:AG61" si="36">SUM(AB42+AB60)</f>
        <v>16</v>
      </c>
      <c r="AC61" s="85">
        <f t="shared" si="36"/>
        <v>16</v>
      </c>
      <c r="AD61" s="85">
        <f t="shared" si="36"/>
        <v>0</v>
      </c>
      <c r="AE61" s="85">
        <f t="shared" si="36"/>
        <v>14</v>
      </c>
      <c r="AF61" s="85">
        <f t="shared" si="36"/>
        <v>14</v>
      </c>
      <c r="AG61" s="87">
        <f t="shared" si="36"/>
        <v>0</v>
      </c>
      <c r="AH61" s="75">
        <f t="shared" si="32"/>
        <v>108</v>
      </c>
    </row>
    <row r="62" spans="1:34" ht="17.5" thickBot="1">
      <c r="A62" s="222"/>
      <c r="B62" s="131" t="s">
        <v>16</v>
      </c>
      <c r="C62" s="144"/>
      <c r="D62" s="78">
        <v>4</v>
      </c>
      <c r="E62" s="78">
        <v>4</v>
      </c>
      <c r="F62" s="78">
        <v>0</v>
      </c>
      <c r="G62" s="78">
        <v>4</v>
      </c>
      <c r="H62" s="78">
        <v>4</v>
      </c>
      <c r="I62" s="78">
        <v>0</v>
      </c>
      <c r="J62" s="72" t="s">
        <v>16</v>
      </c>
      <c r="K62" s="151"/>
      <c r="L62" s="78">
        <v>8</v>
      </c>
      <c r="M62" s="78">
        <v>8</v>
      </c>
      <c r="N62" s="78">
        <v>0</v>
      </c>
      <c r="O62" s="78">
        <v>6</v>
      </c>
      <c r="P62" s="78">
        <v>6</v>
      </c>
      <c r="Q62" s="78">
        <v>0</v>
      </c>
      <c r="R62" s="72" t="s">
        <v>16</v>
      </c>
      <c r="S62" s="151"/>
      <c r="T62" s="78">
        <v>8</v>
      </c>
      <c r="U62" s="78">
        <v>8</v>
      </c>
      <c r="V62" s="78">
        <v>0</v>
      </c>
      <c r="W62" s="78">
        <v>4</v>
      </c>
      <c r="X62" s="78">
        <v>4</v>
      </c>
      <c r="Y62" s="78">
        <v>0</v>
      </c>
      <c r="Z62" s="72" t="s">
        <v>16</v>
      </c>
      <c r="AA62" s="72"/>
      <c r="AB62" s="89">
        <v>6</v>
      </c>
      <c r="AC62" s="89">
        <v>6</v>
      </c>
      <c r="AD62" s="89">
        <v>0</v>
      </c>
      <c r="AE62" s="89">
        <v>6</v>
      </c>
      <c r="AF62" s="132">
        <v>6</v>
      </c>
      <c r="AG62" s="90">
        <v>0</v>
      </c>
      <c r="AH62" s="75">
        <f t="shared" si="32"/>
        <v>46</v>
      </c>
    </row>
    <row r="63" spans="1:34">
      <c r="A63" s="217" t="s">
        <v>7</v>
      </c>
      <c r="B63" s="133" t="s">
        <v>17</v>
      </c>
      <c r="C63" s="145"/>
      <c r="D63" s="112">
        <f t="shared" ref="D63:I63" si="37">SUM(D38)</f>
        <v>19</v>
      </c>
      <c r="E63" s="112">
        <f t="shared" si="37"/>
        <v>23</v>
      </c>
      <c r="F63" s="112">
        <f t="shared" si="37"/>
        <v>0</v>
      </c>
      <c r="G63" s="112">
        <f t="shared" si="37"/>
        <v>16</v>
      </c>
      <c r="H63" s="112">
        <f t="shared" si="37"/>
        <v>20</v>
      </c>
      <c r="I63" s="112">
        <f t="shared" si="37"/>
        <v>0</v>
      </c>
      <c r="J63" s="134" t="s">
        <v>17</v>
      </c>
      <c r="K63" s="152"/>
      <c r="L63" s="112">
        <f t="shared" ref="L63:Q63" si="38">SUM(L38)</f>
        <v>10</v>
      </c>
      <c r="M63" s="112">
        <f t="shared" si="38"/>
        <v>12</v>
      </c>
      <c r="N63" s="112">
        <f t="shared" si="38"/>
        <v>0</v>
      </c>
      <c r="O63" s="112">
        <f t="shared" si="38"/>
        <v>10</v>
      </c>
      <c r="P63" s="112">
        <f t="shared" si="38"/>
        <v>15</v>
      </c>
      <c r="Q63" s="112">
        <f t="shared" si="38"/>
        <v>0</v>
      </c>
      <c r="R63" s="134" t="s">
        <v>17</v>
      </c>
      <c r="S63" s="152"/>
      <c r="T63" s="112">
        <f t="shared" ref="T63:Y63" si="39">SUM(T38)</f>
        <v>9</v>
      </c>
      <c r="U63" s="112">
        <f t="shared" si="39"/>
        <v>9</v>
      </c>
      <c r="V63" s="112">
        <f t="shared" si="39"/>
        <v>0</v>
      </c>
      <c r="W63" s="112">
        <f t="shared" si="39"/>
        <v>10</v>
      </c>
      <c r="X63" s="112">
        <f t="shared" si="39"/>
        <v>14</v>
      </c>
      <c r="Y63" s="112">
        <f t="shared" si="39"/>
        <v>4</v>
      </c>
      <c r="Z63" s="134" t="s">
        <v>17</v>
      </c>
      <c r="AA63" s="149"/>
      <c r="AB63" s="81">
        <f t="shared" ref="AB63:AG63" si="40">SUM(AB38)</f>
        <v>4</v>
      </c>
      <c r="AC63" s="81">
        <f t="shared" si="40"/>
        <v>6</v>
      </c>
      <c r="AD63" s="81">
        <f t="shared" si="40"/>
        <v>4</v>
      </c>
      <c r="AE63" s="81">
        <f t="shared" si="40"/>
        <v>4</v>
      </c>
      <c r="AF63" s="81">
        <f t="shared" si="40"/>
        <v>6</v>
      </c>
      <c r="AG63" s="113">
        <f t="shared" si="40"/>
        <v>4</v>
      </c>
      <c r="AH63" s="75">
        <f t="shared" si="32"/>
        <v>82</v>
      </c>
    </row>
    <row r="64" spans="1:34">
      <c r="A64" s="218"/>
      <c r="B64" s="135" t="s">
        <v>18</v>
      </c>
      <c r="C64" s="142"/>
      <c r="D64" s="78">
        <v>4</v>
      </c>
      <c r="E64" s="78">
        <v>4</v>
      </c>
      <c r="F64" s="78">
        <f>SUM(F42+F62)</f>
        <v>0</v>
      </c>
      <c r="G64" s="78">
        <v>4</v>
      </c>
      <c r="H64" s="78">
        <v>4</v>
      </c>
      <c r="I64" s="78">
        <f>SUM(I42+I62)</f>
        <v>0</v>
      </c>
      <c r="J64" s="130" t="s">
        <v>18</v>
      </c>
      <c r="K64" s="153"/>
      <c r="L64" s="78">
        <v>8</v>
      </c>
      <c r="M64" s="78">
        <v>8</v>
      </c>
      <c r="N64" s="78">
        <f>SUM(N42+N62)</f>
        <v>0</v>
      </c>
      <c r="O64" s="78">
        <v>6</v>
      </c>
      <c r="P64" s="78">
        <v>6</v>
      </c>
      <c r="Q64" s="78">
        <f>SUM(Q42+Q62)</f>
        <v>0</v>
      </c>
      <c r="R64" s="130" t="s">
        <v>18</v>
      </c>
      <c r="S64" s="153"/>
      <c r="T64" s="78">
        <v>8</v>
      </c>
      <c r="U64" s="78">
        <v>8</v>
      </c>
      <c r="V64" s="78">
        <f>SUM(V42+V62)</f>
        <v>0</v>
      </c>
      <c r="W64" s="78">
        <v>4</v>
      </c>
      <c r="X64" s="78">
        <v>4</v>
      </c>
      <c r="Y64" s="78">
        <f>SUM(Y42+Y62)</f>
        <v>0</v>
      </c>
      <c r="Z64" s="130" t="s">
        <v>18</v>
      </c>
      <c r="AA64" s="153"/>
      <c r="AB64" s="78">
        <v>6</v>
      </c>
      <c r="AC64" s="78">
        <f>SUM(AC42+AC62)</f>
        <v>6</v>
      </c>
      <c r="AD64" s="78">
        <f>SUM(AD42+AD62)</f>
        <v>0</v>
      </c>
      <c r="AE64" s="78">
        <f>SUM(AE42+AE62)</f>
        <v>6</v>
      </c>
      <c r="AF64" s="78">
        <f>SUM(AF42+AF62)</f>
        <v>6</v>
      </c>
      <c r="AG64" s="136">
        <f>SUM(AG42+AG62)</f>
        <v>0</v>
      </c>
      <c r="AH64" s="75">
        <f t="shared" si="32"/>
        <v>46</v>
      </c>
    </row>
    <row r="65" spans="1:34" ht="17.5" thickBot="1">
      <c r="A65" s="219"/>
      <c r="B65" s="137" t="s">
        <v>19</v>
      </c>
      <c r="C65" s="131"/>
      <c r="D65" s="89">
        <f t="shared" ref="D65:I65" si="41">SUM(D63:D64)</f>
        <v>23</v>
      </c>
      <c r="E65" s="89">
        <v>27</v>
      </c>
      <c r="F65" s="89">
        <f t="shared" si="41"/>
        <v>0</v>
      </c>
      <c r="G65" s="89">
        <f t="shared" si="41"/>
        <v>20</v>
      </c>
      <c r="H65" s="89">
        <f t="shared" si="41"/>
        <v>24</v>
      </c>
      <c r="I65" s="89">
        <f t="shared" si="41"/>
        <v>0</v>
      </c>
      <c r="J65" s="89" t="s">
        <v>6</v>
      </c>
      <c r="K65" s="89"/>
      <c r="L65" s="89">
        <f t="shared" ref="L65:Q65" si="42">SUM(L63:L64)</f>
        <v>18</v>
      </c>
      <c r="M65" s="89">
        <f t="shared" si="42"/>
        <v>20</v>
      </c>
      <c r="N65" s="89">
        <f t="shared" si="42"/>
        <v>0</v>
      </c>
      <c r="O65" s="89">
        <f t="shared" si="42"/>
        <v>16</v>
      </c>
      <c r="P65" s="89">
        <f t="shared" si="42"/>
        <v>21</v>
      </c>
      <c r="Q65" s="89">
        <f t="shared" si="42"/>
        <v>0</v>
      </c>
      <c r="R65" s="89" t="s">
        <v>6</v>
      </c>
      <c r="S65" s="89"/>
      <c r="T65" s="89">
        <f t="shared" ref="T65:Y65" si="43">SUM(T63:T64)</f>
        <v>17</v>
      </c>
      <c r="U65" s="89">
        <f t="shared" si="43"/>
        <v>17</v>
      </c>
      <c r="V65" s="89">
        <f t="shared" si="43"/>
        <v>0</v>
      </c>
      <c r="W65" s="89">
        <f t="shared" si="43"/>
        <v>14</v>
      </c>
      <c r="X65" s="89">
        <f t="shared" si="43"/>
        <v>18</v>
      </c>
      <c r="Y65" s="89">
        <f t="shared" si="43"/>
        <v>4</v>
      </c>
      <c r="Z65" s="89" t="s">
        <v>6</v>
      </c>
      <c r="AA65" s="89"/>
      <c r="AB65" s="89">
        <f t="shared" ref="AB65:AG65" si="44">SUM(AB63:AB64)</f>
        <v>10</v>
      </c>
      <c r="AC65" s="89">
        <f t="shared" si="44"/>
        <v>12</v>
      </c>
      <c r="AD65" s="89">
        <f t="shared" si="44"/>
        <v>4</v>
      </c>
      <c r="AE65" s="89">
        <f t="shared" si="44"/>
        <v>10</v>
      </c>
      <c r="AF65" s="89">
        <f t="shared" si="44"/>
        <v>12</v>
      </c>
      <c r="AG65" s="138">
        <f t="shared" si="44"/>
        <v>4</v>
      </c>
      <c r="AH65" s="75">
        <f t="shared" si="32"/>
        <v>128</v>
      </c>
    </row>
    <row r="66" spans="1:34" s="94" customFormat="1" ht="72.75" customHeight="1">
      <c r="A66" s="249" t="s">
        <v>20</v>
      </c>
      <c r="B66" s="212" t="s">
        <v>299</v>
      </c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4"/>
      <c r="AH66" s="75"/>
    </row>
    <row r="67" spans="1:34" s="94" customFormat="1">
      <c r="A67" s="250"/>
      <c r="B67" s="206" t="s">
        <v>183</v>
      </c>
      <c r="C67" s="207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6"/>
      <c r="AH67" s="75"/>
    </row>
    <row r="68" spans="1:34" s="94" customFormat="1">
      <c r="A68" s="250"/>
      <c r="B68" s="206" t="s">
        <v>184</v>
      </c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8"/>
    </row>
    <row r="69" spans="1:34" s="94" customFormat="1">
      <c r="A69" s="250"/>
      <c r="B69" s="206" t="s">
        <v>174</v>
      </c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8"/>
    </row>
    <row r="70" spans="1:34" s="94" customFormat="1">
      <c r="A70" s="250"/>
      <c r="B70" s="206" t="s">
        <v>175</v>
      </c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8"/>
    </row>
    <row r="71" spans="1:34" s="94" customFormat="1">
      <c r="A71" s="250"/>
      <c r="B71" s="206" t="s">
        <v>185</v>
      </c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8"/>
    </row>
    <row r="72" spans="1:34" s="94" customFormat="1" ht="35.25" customHeight="1">
      <c r="A72" s="250"/>
      <c r="B72" s="209" t="s">
        <v>186</v>
      </c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1"/>
      <c r="AH72" s="195"/>
    </row>
    <row r="73" spans="1:34" s="94" customFormat="1">
      <c r="A73" s="250"/>
      <c r="B73" s="206" t="s">
        <v>25</v>
      </c>
      <c r="C73" s="207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6"/>
      <c r="AH73" s="195"/>
    </row>
    <row r="74" spans="1:34" s="94" customFormat="1" ht="17.5" thickBot="1">
      <c r="A74" s="251"/>
      <c r="B74" s="252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4"/>
      <c r="AH74" s="139"/>
    </row>
  </sheetData>
  <mergeCells count="40">
    <mergeCell ref="A66:A74"/>
    <mergeCell ref="B74:AG74"/>
    <mergeCell ref="B69:AG69"/>
    <mergeCell ref="B70:AG70"/>
    <mergeCell ref="B71:AG71"/>
    <mergeCell ref="B73:AG73"/>
    <mergeCell ref="A1:AG1"/>
    <mergeCell ref="A3:A5"/>
    <mergeCell ref="B3:I3"/>
    <mergeCell ref="J3:Q3"/>
    <mergeCell ref="R3:Y3"/>
    <mergeCell ref="O4:Q4"/>
    <mergeCell ref="W4:Y4"/>
    <mergeCell ref="Z3:AG3"/>
    <mergeCell ref="Z4:Z5"/>
    <mergeCell ref="D4:F4"/>
    <mergeCell ref="Z2:AG2"/>
    <mergeCell ref="A63:A65"/>
    <mergeCell ref="A39:A62"/>
    <mergeCell ref="B43:AG43"/>
    <mergeCell ref="B39:AG39"/>
    <mergeCell ref="T4:V4"/>
    <mergeCell ref="AB4:AD4"/>
    <mergeCell ref="A6:A38"/>
    <mergeCell ref="G4:I4"/>
    <mergeCell ref="B19:AG19"/>
    <mergeCell ref="R4:R5"/>
    <mergeCell ref="AE4:AG4"/>
    <mergeCell ref="B10:AG10"/>
    <mergeCell ref="L4:N4"/>
    <mergeCell ref="B4:B5"/>
    <mergeCell ref="J4:J5"/>
    <mergeCell ref="AH72:AH73"/>
    <mergeCell ref="B6:AG6"/>
    <mergeCell ref="B25:AG25"/>
    <mergeCell ref="B34:AG34"/>
    <mergeCell ref="B68:AG68"/>
    <mergeCell ref="B72:AG72"/>
    <mergeCell ref="B66:AG66"/>
    <mergeCell ref="B67:AG67"/>
  </mergeCells>
  <phoneticPr fontId="1" type="noConversion"/>
  <printOptions horizontalCentered="1"/>
  <pageMargins left="0.39370078740157483" right="0.39370078740157483" top="0.51181102362204722" bottom="0.19685039370078741" header="0.23622047244094491" footer="0.11811023622047245"/>
  <pageSetup paperSize="8" scale="45" orientation="portrait" horizontalDpi="300" verticalDpi="300" r:id="rId1"/>
  <headerFooter alignWithMargins="0">
    <oddHeader>&amp;R&amp;D</oddHeader>
  </headerFooter>
  <rowBreaks count="1" manualBreakCount="1"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4"/>
  <sheetViews>
    <sheetView zoomScale="150" workbookViewId="0">
      <selection activeCell="G32" sqref="G32"/>
    </sheetView>
  </sheetViews>
  <sheetFormatPr defaultColWidth="9" defaultRowHeight="12" customHeight="1"/>
  <cols>
    <col min="1" max="1" width="4.26953125" style="7" customWidth="1"/>
    <col min="2" max="2" width="16.90625" style="8" customWidth="1"/>
    <col min="3" max="6" width="3.08984375" style="8" customWidth="1"/>
    <col min="7" max="7" width="18.453125" style="8" customWidth="1"/>
    <col min="8" max="11" width="3.08984375" style="8" customWidth="1"/>
    <col min="12" max="12" width="29.7265625" style="8" customWidth="1"/>
    <col min="13" max="15" width="3.08984375" style="8" customWidth="1"/>
    <col min="16" max="16" width="3" style="8" customWidth="1"/>
    <col min="17" max="17" width="26.453125" style="8" customWidth="1"/>
    <col min="18" max="19" width="3.08984375" style="8" customWidth="1"/>
    <col min="20" max="21" width="3.08984375" style="7" customWidth="1"/>
    <col min="22" max="22" width="4.36328125" style="4" customWidth="1"/>
    <col min="23" max="16384" width="9" style="4"/>
  </cols>
  <sheetData>
    <row r="1" spans="1:60" s="2" customFormat="1" ht="22.5" customHeight="1">
      <c r="A1" s="255" t="s">
        <v>168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9"/>
      <c r="M1" s="9"/>
      <c r="N1" s="9"/>
      <c r="O1" s="9"/>
      <c r="P1" s="9"/>
      <c r="Q1" s="9"/>
      <c r="R1" s="9"/>
      <c r="S1" s="9"/>
      <c r="T1" s="9"/>
      <c r="U1" s="9"/>
      <c r="V1" s="10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pans="1:60" ht="24" customHeight="1" thickBot="1">
      <c r="A2" s="26"/>
      <c r="B2" s="27" t="s">
        <v>113</v>
      </c>
      <c r="C2" s="27"/>
      <c r="D2" s="27"/>
      <c r="E2" s="27"/>
      <c r="F2" s="27"/>
      <c r="G2" s="27" t="s">
        <v>114</v>
      </c>
      <c r="H2" s="27"/>
      <c r="I2" s="27"/>
      <c r="J2" s="27"/>
      <c r="K2" s="27"/>
      <c r="L2" s="12"/>
      <c r="M2" s="12"/>
      <c r="N2" s="12"/>
      <c r="O2" s="12"/>
      <c r="P2" s="12"/>
    </row>
    <row r="3" spans="1:60" ht="12" customHeight="1">
      <c r="A3" s="28" t="s">
        <v>115</v>
      </c>
      <c r="B3" s="29" t="s">
        <v>116</v>
      </c>
      <c r="C3" s="30" t="s">
        <v>117</v>
      </c>
      <c r="D3" s="30" t="s">
        <v>101</v>
      </c>
      <c r="E3" s="256" t="s">
        <v>118</v>
      </c>
      <c r="F3" s="257"/>
      <c r="G3" s="30" t="s">
        <v>116</v>
      </c>
      <c r="H3" s="30" t="s">
        <v>117</v>
      </c>
      <c r="I3" s="30" t="s">
        <v>101</v>
      </c>
      <c r="J3" s="256" t="s">
        <v>118</v>
      </c>
      <c r="K3" s="258"/>
      <c r="L3" s="6"/>
      <c r="M3" s="6"/>
      <c r="N3" s="6"/>
      <c r="O3" s="259"/>
      <c r="P3" s="259"/>
    </row>
    <row r="4" spans="1:60" ht="12" customHeight="1">
      <c r="A4" s="261" t="s">
        <v>119</v>
      </c>
      <c r="B4" s="267" t="s">
        <v>120</v>
      </c>
      <c r="C4" s="268"/>
      <c r="D4" s="268"/>
      <c r="E4" s="268"/>
      <c r="F4" s="268"/>
      <c r="G4" s="268"/>
      <c r="H4" s="268"/>
      <c r="I4" s="268"/>
      <c r="J4" s="268"/>
      <c r="K4" s="269"/>
      <c r="L4" s="13"/>
      <c r="M4" s="13"/>
      <c r="N4" s="13"/>
      <c r="O4" s="13"/>
      <c r="P4" s="13"/>
    </row>
    <row r="5" spans="1:60" ht="12" customHeight="1">
      <c r="A5" s="261"/>
      <c r="B5" s="31" t="s">
        <v>121</v>
      </c>
      <c r="C5" s="32">
        <v>2</v>
      </c>
      <c r="D5" s="32">
        <v>2</v>
      </c>
      <c r="E5" s="33" t="s">
        <v>122</v>
      </c>
      <c r="F5" s="36"/>
      <c r="G5" s="34" t="s">
        <v>123</v>
      </c>
      <c r="H5" s="35">
        <v>2</v>
      </c>
      <c r="I5" s="35">
        <v>2</v>
      </c>
      <c r="J5" s="36" t="s">
        <v>122</v>
      </c>
      <c r="K5" s="37"/>
      <c r="L5" s="14"/>
      <c r="M5" s="15"/>
      <c r="N5" s="15"/>
      <c r="O5" s="16"/>
      <c r="P5" s="16"/>
    </row>
    <row r="6" spans="1:60" ht="12" customHeight="1">
      <c r="A6" s="261"/>
      <c r="B6" s="38" t="s">
        <v>124</v>
      </c>
      <c r="C6" s="39">
        <v>2</v>
      </c>
      <c r="D6" s="39">
        <v>2</v>
      </c>
      <c r="E6" s="33" t="s">
        <v>125</v>
      </c>
      <c r="F6" s="36"/>
      <c r="G6" s="40" t="s">
        <v>126</v>
      </c>
      <c r="H6" s="41">
        <v>2</v>
      </c>
      <c r="I6" s="41">
        <v>2</v>
      </c>
      <c r="J6" s="36" t="s">
        <v>125</v>
      </c>
      <c r="K6" s="37"/>
      <c r="L6" s="14"/>
      <c r="M6" s="15"/>
      <c r="N6" s="15"/>
      <c r="O6" s="16"/>
      <c r="P6" s="16"/>
    </row>
    <row r="7" spans="1:60" ht="18" customHeight="1">
      <c r="A7" s="261"/>
      <c r="B7" s="42" t="s">
        <v>127</v>
      </c>
      <c r="C7" s="41">
        <v>2</v>
      </c>
      <c r="D7" s="39">
        <v>4</v>
      </c>
      <c r="E7" s="36"/>
      <c r="F7" s="36" t="s">
        <v>128</v>
      </c>
      <c r="G7" s="40" t="s">
        <v>129</v>
      </c>
      <c r="H7" s="39">
        <v>2</v>
      </c>
      <c r="I7" s="41">
        <v>4</v>
      </c>
      <c r="J7" s="33"/>
      <c r="K7" s="37" t="s">
        <v>128</v>
      </c>
      <c r="L7" s="14"/>
      <c r="M7" s="17"/>
      <c r="N7" s="15"/>
      <c r="O7" s="18"/>
      <c r="P7" s="16"/>
    </row>
    <row r="8" spans="1:60" ht="12" customHeight="1" thickBot="1">
      <c r="A8" s="261"/>
      <c r="B8" s="43" t="s">
        <v>130</v>
      </c>
      <c r="C8" s="44">
        <f>SUM(C5:C7)</f>
        <v>6</v>
      </c>
      <c r="D8" s="44">
        <f>SUM(D5:D7)</f>
        <v>8</v>
      </c>
      <c r="E8" s="45"/>
      <c r="F8" s="45"/>
      <c r="G8" s="44" t="s">
        <v>130</v>
      </c>
      <c r="H8" s="44">
        <f>SUM(H5:H7)</f>
        <v>6</v>
      </c>
      <c r="I8" s="44">
        <f>SUM(I5:I7)</f>
        <v>8</v>
      </c>
      <c r="J8" s="45"/>
      <c r="K8" s="46"/>
      <c r="L8" s="15"/>
      <c r="M8" s="15"/>
      <c r="N8" s="15"/>
      <c r="O8" s="16"/>
      <c r="P8" s="16"/>
    </row>
    <row r="9" spans="1:60" ht="12" customHeight="1" thickBot="1">
      <c r="A9" s="261" t="s">
        <v>131</v>
      </c>
      <c r="B9" s="270" t="s">
        <v>132</v>
      </c>
      <c r="C9" s="271"/>
      <c r="D9" s="271"/>
      <c r="E9" s="271"/>
      <c r="F9" s="271"/>
      <c r="G9" s="271"/>
      <c r="H9" s="271"/>
      <c r="I9" s="271"/>
      <c r="J9" s="271"/>
      <c r="K9" s="272"/>
      <c r="L9" s="19"/>
      <c r="M9" s="19"/>
      <c r="N9" s="19"/>
      <c r="O9" s="19"/>
      <c r="P9" s="19"/>
    </row>
    <row r="10" spans="1:60" ht="12" customHeight="1">
      <c r="A10" s="261"/>
      <c r="B10" s="59" t="s">
        <v>71</v>
      </c>
      <c r="C10" s="60">
        <v>2</v>
      </c>
      <c r="D10" s="60">
        <v>2</v>
      </c>
      <c r="E10" s="61" t="s">
        <v>122</v>
      </c>
      <c r="F10" s="61"/>
      <c r="G10" s="62" t="s">
        <v>133</v>
      </c>
      <c r="H10" s="60">
        <v>2</v>
      </c>
      <c r="I10" s="60">
        <v>2</v>
      </c>
      <c r="J10" s="61" t="s">
        <v>122</v>
      </c>
      <c r="K10" s="63"/>
      <c r="L10" s="14"/>
      <c r="M10" s="15"/>
      <c r="N10" s="15"/>
      <c r="O10" s="16"/>
      <c r="P10" s="20"/>
    </row>
    <row r="11" spans="1:60" ht="12" customHeight="1">
      <c r="A11" s="261"/>
      <c r="B11" s="42" t="s">
        <v>133</v>
      </c>
      <c r="C11" s="41">
        <v>2</v>
      </c>
      <c r="D11" s="41">
        <v>2</v>
      </c>
      <c r="E11" s="36" t="s">
        <v>122</v>
      </c>
      <c r="F11" s="36"/>
      <c r="G11" s="40" t="s">
        <v>134</v>
      </c>
      <c r="H11" s="41">
        <v>2</v>
      </c>
      <c r="I11" s="41">
        <v>2</v>
      </c>
      <c r="J11" s="36" t="s">
        <v>102</v>
      </c>
      <c r="K11" s="37"/>
      <c r="L11" s="14"/>
      <c r="M11" s="15"/>
      <c r="N11" s="15"/>
      <c r="O11" s="16"/>
      <c r="P11" s="20"/>
    </row>
    <row r="12" spans="1:60" ht="12" customHeight="1">
      <c r="A12" s="261"/>
      <c r="B12" s="42" t="s">
        <v>135</v>
      </c>
      <c r="C12" s="41">
        <v>2</v>
      </c>
      <c r="D12" s="39">
        <v>2</v>
      </c>
      <c r="E12" s="36" t="s">
        <v>122</v>
      </c>
      <c r="F12" s="36"/>
      <c r="G12" s="40" t="s">
        <v>135</v>
      </c>
      <c r="H12" s="41">
        <v>2</v>
      </c>
      <c r="I12" s="39">
        <v>2</v>
      </c>
      <c r="J12" s="36" t="s">
        <v>122</v>
      </c>
      <c r="K12" s="37"/>
      <c r="L12" s="14"/>
      <c r="M12" s="15"/>
      <c r="N12" s="17"/>
      <c r="O12" s="16"/>
      <c r="P12" s="16"/>
    </row>
    <row r="13" spans="1:60" ht="12" customHeight="1">
      <c r="A13" s="261"/>
      <c r="B13" s="42" t="s">
        <v>136</v>
      </c>
      <c r="C13" s="41">
        <v>2</v>
      </c>
      <c r="D13" s="39">
        <v>2</v>
      </c>
      <c r="E13" s="36"/>
      <c r="F13" s="36" t="s">
        <v>137</v>
      </c>
      <c r="G13" s="40" t="s">
        <v>138</v>
      </c>
      <c r="H13" s="41">
        <v>2</v>
      </c>
      <c r="I13" s="39">
        <v>2</v>
      </c>
      <c r="J13" s="36"/>
      <c r="K13" s="37" t="s">
        <v>137</v>
      </c>
      <c r="L13" s="14"/>
      <c r="M13" s="15"/>
      <c r="N13" s="17"/>
      <c r="O13" s="16"/>
      <c r="P13" s="16"/>
    </row>
    <row r="14" spans="1:60" ht="12" customHeight="1">
      <c r="A14" s="261"/>
      <c r="B14" s="47" t="s">
        <v>139</v>
      </c>
      <c r="C14" s="41">
        <v>2</v>
      </c>
      <c r="D14" s="39">
        <v>2</v>
      </c>
      <c r="E14" s="36"/>
      <c r="F14" s="36" t="s">
        <v>137</v>
      </c>
      <c r="G14" s="40" t="s">
        <v>140</v>
      </c>
      <c r="H14" s="41">
        <v>2</v>
      </c>
      <c r="I14" s="39">
        <v>2</v>
      </c>
      <c r="J14" s="36"/>
      <c r="K14" s="37" t="s">
        <v>137</v>
      </c>
      <c r="L14" s="14"/>
      <c r="M14" s="15"/>
      <c r="N14" s="17"/>
      <c r="O14" s="16"/>
      <c r="P14" s="16"/>
    </row>
    <row r="15" spans="1:60" ht="12" customHeight="1">
      <c r="A15" s="261"/>
      <c r="B15" s="42" t="s">
        <v>141</v>
      </c>
      <c r="C15" s="41">
        <v>2</v>
      </c>
      <c r="D15" s="39">
        <v>2</v>
      </c>
      <c r="E15" s="36"/>
      <c r="F15" s="36" t="s">
        <v>137</v>
      </c>
      <c r="G15" s="40" t="s">
        <v>142</v>
      </c>
      <c r="H15" s="41">
        <v>2</v>
      </c>
      <c r="I15" s="41">
        <v>2</v>
      </c>
      <c r="J15" s="36" t="s">
        <v>125</v>
      </c>
      <c r="K15" s="48"/>
      <c r="L15" s="14"/>
      <c r="M15" s="15"/>
      <c r="N15" s="15"/>
      <c r="O15" s="16"/>
      <c r="P15" s="18"/>
    </row>
    <row r="16" spans="1:60" ht="19.5" customHeight="1">
      <c r="A16" s="261"/>
      <c r="B16" s="42" t="s">
        <v>143</v>
      </c>
      <c r="C16" s="39">
        <v>2</v>
      </c>
      <c r="D16" s="39">
        <v>2</v>
      </c>
      <c r="E16" s="33" t="s">
        <v>125</v>
      </c>
      <c r="F16" s="33"/>
      <c r="G16" s="49" t="s">
        <v>144</v>
      </c>
      <c r="H16" s="41">
        <v>2</v>
      </c>
      <c r="I16" s="41">
        <v>2</v>
      </c>
      <c r="J16" s="36" t="s">
        <v>125</v>
      </c>
      <c r="K16" s="37"/>
      <c r="L16" s="21"/>
      <c r="M16" s="15"/>
      <c r="N16" s="15"/>
      <c r="O16" s="16"/>
      <c r="P16" s="20"/>
    </row>
    <row r="17" spans="1:17" ht="12" customHeight="1">
      <c r="A17" s="261"/>
      <c r="B17" s="42" t="s">
        <v>176</v>
      </c>
      <c r="C17" s="41">
        <v>2</v>
      </c>
      <c r="D17" s="41">
        <v>2</v>
      </c>
      <c r="E17" s="33" t="s">
        <v>125</v>
      </c>
      <c r="F17" s="1"/>
      <c r="G17" s="49" t="s">
        <v>149</v>
      </c>
      <c r="H17" s="41">
        <v>2</v>
      </c>
      <c r="I17" s="41">
        <v>2</v>
      </c>
      <c r="J17" s="33" t="s">
        <v>125</v>
      </c>
      <c r="K17" s="37"/>
      <c r="L17" s="14"/>
      <c r="M17" s="17"/>
      <c r="N17" s="17"/>
      <c r="O17" s="18"/>
      <c r="P17" s="18"/>
    </row>
    <row r="18" spans="1:17" ht="12" customHeight="1">
      <c r="A18" s="261"/>
      <c r="B18" s="64" t="s">
        <v>171</v>
      </c>
      <c r="C18" s="41">
        <v>2</v>
      </c>
      <c r="D18" s="41">
        <v>2</v>
      </c>
      <c r="E18" s="33" t="s">
        <v>125</v>
      </c>
      <c r="F18" s="3"/>
      <c r="G18" s="40" t="s">
        <v>145</v>
      </c>
      <c r="H18" s="39">
        <v>2</v>
      </c>
      <c r="I18" s="39">
        <v>2</v>
      </c>
      <c r="J18" s="33"/>
      <c r="K18" s="48" t="s">
        <v>146</v>
      </c>
      <c r="L18" s="14"/>
      <c r="M18" s="15"/>
      <c r="N18" s="15"/>
      <c r="O18" s="16"/>
      <c r="P18" s="20"/>
    </row>
    <row r="19" spans="1:17" ht="12" customHeight="1">
      <c r="A19" s="261"/>
      <c r="B19" s="47" t="s">
        <v>145</v>
      </c>
      <c r="C19" s="39">
        <v>2</v>
      </c>
      <c r="D19" s="39">
        <v>2</v>
      </c>
      <c r="E19" s="33"/>
      <c r="F19" s="33" t="s">
        <v>146</v>
      </c>
      <c r="G19" s="40" t="s">
        <v>148</v>
      </c>
      <c r="H19" s="41">
        <v>2</v>
      </c>
      <c r="I19" s="41">
        <v>2</v>
      </c>
      <c r="J19" s="36"/>
      <c r="K19" s="37" t="s">
        <v>146</v>
      </c>
    </row>
    <row r="20" spans="1:17" ht="12" customHeight="1">
      <c r="A20" s="261"/>
      <c r="B20" s="47" t="s">
        <v>147</v>
      </c>
      <c r="C20" s="41">
        <v>2</v>
      </c>
      <c r="D20" s="41">
        <v>2</v>
      </c>
      <c r="E20" s="36"/>
      <c r="F20" s="36" t="s">
        <v>146</v>
      </c>
      <c r="G20" s="40" t="s">
        <v>147</v>
      </c>
      <c r="H20" s="41">
        <v>2</v>
      </c>
      <c r="I20" s="41">
        <v>2</v>
      </c>
      <c r="J20" s="36"/>
      <c r="K20" s="37" t="s">
        <v>146</v>
      </c>
      <c r="L20" s="21"/>
      <c r="M20" s="15"/>
      <c r="N20" s="15"/>
      <c r="O20" s="18"/>
      <c r="P20" s="20"/>
    </row>
    <row r="21" spans="1:17" ht="12" customHeight="1">
      <c r="A21" s="261"/>
      <c r="B21" s="47" t="s">
        <v>170</v>
      </c>
      <c r="C21" s="41">
        <v>2</v>
      </c>
      <c r="D21" s="41">
        <v>2</v>
      </c>
      <c r="E21" s="36"/>
      <c r="F21" s="36" t="s">
        <v>146</v>
      </c>
      <c r="G21" s="40" t="s">
        <v>151</v>
      </c>
      <c r="H21" s="41">
        <v>2</v>
      </c>
      <c r="I21" s="41">
        <v>2</v>
      </c>
      <c r="J21" s="36" t="s">
        <v>103</v>
      </c>
      <c r="K21" s="37"/>
      <c r="L21" s="14"/>
      <c r="M21" s="15"/>
      <c r="N21" s="15"/>
      <c r="O21" s="20"/>
      <c r="P21" s="20"/>
    </row>
    <row r="22" spans="1:17" ht="12" customHeight="1">
      <c r="A22" s="261"/>
      <c r="B22" s="42" t="s">
        <v>151</v>
      </c>
      <c r="C22" s="41">
        <v>2</v>
      </c>
      <c r="D22" s="39">
        <v>2</v>
      </c>
      <c r="E22" s="36" t="s">
        <v>150</v>
      </c>
      <c r="F22" s="36"/>
      <c r="G22" s="40" t="s">
        <v>153</v>
      </c>
      <c r="H22" s="41">
        <v>2</v>
      </c>
      <c r="I22" s="41">
        <v>2</v>
      </c>
      <c r="J22" s="36" t="s">
        <v>103</v>
      </c>
      <c r="K22" s="37"/>
      <c r="L22" s="14"/>
      <c r="M22" s="15"/>
      <c r="N22" s="15"/>
      <c r="O22" s="20"/>
      <c r="P22" s="20"/>
    </row>
    <row r="23" spans="1:17" ht="12" customHeight="1">
      <c r="A23" s="261"/>
      <c r="B23" s="42" t="s">
        <v>152</v>
      </c>
      <c r="C23" s="41">
        <v>2</v>
      </c>
      <c r="D23" s="41">
        <v>2</v>
      </c>
      <c r="E23" s="36" t="s">
        <v>103</v>
      </c>
      <c r="F23" s="36"/>
      <c r="G23" s="49" t="s">
        <v>155</v>
      </c>
      <c r="H23" s="41">
        <v>2</v>
      </c>
      <c r="I23" s="41">
        <v>2</v>
      </c>
      <c r="J23" s="36" t="s">
        <v>103</v>
      </c>
      <c r="K23" s="37"/>
      <c r="L23" s="21"/>
      <c r="M23" s="15"/>
      <c r="N23" s="15"/>
      <c r="O23" s="20"/>
      <c r="P23" s="20"/>
    </row>
    <row r="24" spans="1:17" ht="12" customHeight="1">
      <c r="A24" s="261"/>
      <c r="B24" s="42" t="s">
        <v>154</v>
      </c>
      <c r="C24" s="41">
        <v>2</v>
      </c>
      <c r="D24" s="41">
        <v>2</v>
      </c>
      <c r="E24" s="36"/>
      <c r="F24" s="36" t="s">
        <v>128</v>
      </c>
      <c r="G24" s="40" t="s">
        <v>157</v>
      </c>
      <c r="H24" s="41">
        <v>2</v>
      </c>
      <c r="I24" s="41">
        <v>2</v>
      </c>
      <c r="J24" s="36" t="s">
        <v>103</v>
      </c>
      <c r="K24" s="37"/>
      <c r="L24" s="14"/>
      <c r="M24" s="15"/>
      <c r="N24" s="15"/>
      <c r="O24" s="20"/>
      <c r="P24" s="20"/>
    </row>
    <row r="25" spans="1:17" ht="12" customHeight="1">
      <c r="A25" s="261"/>
      <c r="B25" s="42" t="s">
        <v>156</v>
      </c>
      <c r="C25" s="41">
        <v>2</v>
      </c>
      <c r="D25" s="39">
        <v>2</v>
      </c>
      <c r="E25" s="36"/>
      <c r="F25" s="36" t="s">
        <v>128</v>
      </c>
      <c r="G25" s="40" t="s">
        <v>154</v>
      </c>
      <c r="H25" s="41">
        <v>2</v>
      </c>
      <c r="I25" s="41">
        <v>2</v>
      </c>
      <c r="J25" s="36"/>
      <c r="K25" s="37" t="s">
        <v>128</v>
      </c>
      <c r="L25" s="14"/>
      <c r="M25" s="15"/>
      <c r="N25" s="15"/>
      <c r="O25" s="20"/>
      <c r="P25" s="16"/>
    </row>
    <row r="26" spans="1:17" ht="12" customHeight="1">
      <c r="A26" s="261"/>
      <c r="B26" s="50" t="s">
        <v>158</v>
      </c>
      <c r="C26" s="41">
        <v>2</v>
      </c>
      <c r="D26" s="39">
        <v>2</v>
      </c>
      <c r="E26" s="36"/>
      <c r="F26" s="36" t="s">
        <v>128</v>
      </c>
      <c r="G26" s="40" t="s">
        <v>159</v>
      </c>
      <c r="H26" s="41">
        <v>2</v>
      </c>
      <c r="I26" s="41">
        <v>2</v>
      </c>
      <c r="J26" s="36"/>
      <c r="K26" s="37" t="s">
        <v>128</v>
      </c>
      <c r="L26" s="14"/>
      <c r="M26" s="15"/>
      <c r="N26" s="15"/>
      <c r="O26" s="20"/>
      <c r="P26" s="16"/>
    </row>
    <row r="27" spans="1:17" ht="12" customHeight="1">
      <c r="A27" s="261"/>
      <c r="B27" s="51"/>
      <c r="C27" s="52"/>
      <c r="D27" s="52"/>
      <c r="E27" s="53"/>
      <c r="F27" s="53"/>
      <c r="G27" s="54" t="s">
        <v>158</v>
      </c>
      <c r="H27" s="44">
        <v>2</v>
      </c>
      <c r="I27" s="44">
        <v>2</v>
      </c>
      <c r="J27" s="45"/>
      <c r="K27" s="46" t="s">
        <v>128</v>
      </c>
      <c r="L27" s="22"/>
      <c r="M27" s="15"/>
      <c r="N27" s="15"/>
      <c r="O27" s="20"/>
      <c r="P27" s="16"/>
    </row>
    <row r="28" spans="1:17" ht="12" customHeight="1">
      <c r="A28" s="261"/>
      <c r="B28" s="55" t="s">
        <v>160</v>
      </c>
      <c r="C28" s="41">
        <v>36</v>
      </c>
      <c r="D28" s="41">
        <v>36</v>
      </c>
      <c r="E28" s="41"/>
      <c r="F28" s="39"/>
      <c r="G28" s="41" t="s">
        <v>160</v>
      </c>
      <c r="H28" s="41">
        <f>SUM(H10:H27)</f>
        <v>36</v>
      </c>
      <c r="I28" s="41">
        <f>SUM(I10:I27)</f>
        <v>36</v>
      </c>
      <c r="J28" s="41"/>
      <c r="K28" s="56"/>
      <c r="L28" s="57">
        <f>M28+H28+C28</f>
        <v>72</v>
      </c>
      <c r="M28" s="6"/>
      <c r="N28" s="6"/>
      <c r="O28" s="6"/>
      <c r="P28" s="24"/>
      <c r="Q28" s="23"/>
    </row>
    <row r="29" spans="1:17" ht="12" customHeight="1" thickBot="1">
      <c r="A29" s="262"/>
      <c r="B29" s="55" t="s">
        <v>161</v>
      </c>
      <c r="C29" s="39">
        <v>10</v>
      </c>
      <c r="D29" s="39">
        <v>10</v>
      </c>
      <c r="E29" s="39"/>
      <c r="F29" s="39"/>
      <c r="G29" s="41" t="s">
        <v>161</v>
      </c>
      <c r="H29" s="39">
        <v>10</v>
      </c>
      <c r="I29" s="39">
        <v>10</v>
      </c>
      <c r="J29" s="39"/>
      <c r="K29" s="56"/>
      <c r="L29" s="6"/>
      <c r="M29" s="24"/>
      <c r="N29" s="24"/>
      <c r="O29" s="24"/>
      <c r="P29" s="24"/>
    </row>
    <row r="30" spans="1:17" ht="12" customHeight="1">
      <c r="A30" s="260" t="s">
        <v>7</v>
      </c>
      <c r="B30" s="55" t="s">
        <v>162</v>
      </c>
      <c r="C30" s="39">
        <f>C8</f>
        <v>6</v>
      </c>
      <c r="D30" s="39">
        <f>D8</f>
        <v>8</v>
      </c>
      <c r="E30" s="39"/>
      <c r="F30" s="39"/>
      <c r="G30" s="41" t="s">
        <v>162</v>
      </c>
      <c r="H30" s="39">
        <f>H8</f>
        <v>6</v>
      </c>
      <c r="I30" s="39">
        <f>I8</f>
        <v>8</v>
      </c>
      <c r="J30" s="39"/>
      <c r="K30" s="56"/>
      <c r="L30" s="6"/>
      <c r="M30" s="24"/>
      <c r="N30" s="24"/>
      <c r="O30" s="24"/>
      <c r="P30" s="24"/>
    </row>
    <row r="31" spans="1:17" ht="12" customHeight="1">
      <c r="A31" s="261"/>
      <c r="B31" s="55" t="s">
        <v>163</v>
      </c>
      <c r="C31" s="39">
        <v>10</v>
      </c>
      <c r="D31" s="39">
        <v>10</v>
      </c>
      <c r="E31" s="39"/>
      <c r="F31" s="39"/>
      <c r="G31" s="41" t="s">
        <v>163</v>
      </c>
      <c r="H31" s="39">
        <v>10</v>
      </c>
      <c r="I31" s="39">
        <v>10</v>
      </c>
      <c r="J31" s="39"/>
      <c r="K31" s="56"/>
      <c r="L31" s="6"/>
      <c r="M31" s="24"/>
      <c r="N31" s="24"/>
      <c r="O31" s="24"/>
      <c r="P31" s="24"/>
    </row>
    <row r="32" spans="1:17" ht="12" customHeight="1">
      <c r="A32" s="262"/>
      <c r="B32" s="55" t="s">
        <v>164</v>
      </c>
      <c r="C32" s="39">
        <f>SUM(C30:C31)</f>
        <v>16</v>
      </c>
      <c r="D32" s="39">
        <f>SUM(D30:D31)</f>
        <v>18</v>
      </c>
      <c r="E32" s="39"/>
      <c r="F32" s="39"/>
      <c r="G32" s="41" t="s">
        <v>164</v>
      </c>
      <c r="H32" s="39">
        <f>SUM(H30:H31)</f>
        <v>16</v>
      </c>
      <c r="I32" s="39">
        <f>SUM(I30:I31)</f>
        <v>18</v>
      </c>
      <c r="J32" s="39"/>
      <c r="K32" s="56"/>
      <c r="L32" s="6"/>
      <c r="M32" s="24"/>
      <c r="N32" s="24"/>
      <c r="O32" s="24"/>
      <c r="P32" s="24"/>
    </row>
    <row r="33" spans="1:17" ht="27.75" customHeight="1">
      <c r="A33" s="263" t="s">
        <v>165</v>
      </c>
      <c r="B33" s="55" t="s">
        <v>166</v>
      </c>
      <c r="C33" s="39"/>
      <c r="D33" s="39"/>
      <c r="E33" s="39"/>
      <c r="F33" s="39"/>
      <c r="G33" s="41"/>
      <c r="H33" s="39"/>
      <c r="I33" s="39"/>
      <c r="J33" s="39"/>
      <c r="K33" s="56"/>
      <c r="L33" s="5"/>
      <c r="M33" s="5"/>
      <c r="N33" s="5"/>
      <c r="O33" s="5"/>
      <c r="P33" s="5"/>
      <c r="Q33" s="3"/>
    </row>
    <row r="34" spans="1:17" ht="12" customHeight="1" thickBot="1">
      <c r="A34" s="264"/>
      <c r="B34" s="265" t="s">
        <v>167</v>
      </c>
      <c r="C34" s="266"/>
      <c r="D34" s="266"/>
      <c r="E34" s="266"/>
      <c r="F34" s="266"/>
      <c r="G34" s="266"/>
      <c r="H34" s="266"/>
      <c r="I34" s="266"/>
      <c r="J34" s="266"/>
      <c r="K34" s="58"/>
      <c r="L34" s="25"/>
      <c r="M34" s="25"/>
      <c r="N34" s="25"/>
      <c r="O34" s="25"/>
      <c r="P34" s="25"/>
      <c r="Q34" s="3"/>
    </row>
  </sheetData>
  <mergeCells count="11">
    <mergeCell ref="A33:A34"/>
    <mergeCell ref="B34:J34"/>
    <mergeCell ref="A4:A8"/>
    <mergeCell ref="B4:K4"/>
    <mergeCell ref="A9:A29"/>
    <mergeCell ref="B9:K9"/>
    <mergeCell ref="A1:K1"/>
    <mergeCell ref="E3:F3"/>
    <mergeCell ref="J3:K3"/>
    <mergeCell ref="O3:P3"/>
    <mergeCell ref="A30:A32"/>
  </mergeCells>
  <phoneticPr fontId="1" type="noConversion"/>
  <printOptions horizontalCentered="1"/>
  <pageMargins left="0.35433070866141736" right="0.35433070866141736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100學年日四技A4直式</vt:lpstr>
      <vt:lpstr>模組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2014-06-30T00:59:12Z</cp:lastPrinted>
  <dcterms:created xsi:type="dcterms:W3CDTF">2001-01-04T04:52:30Z</dcterms:created>
  <dcterms:modified xsi:type="dcterms:W3CDTF">2015-03-17T10:01:11Z</dcterms:modified>
</cp:coreProperties>
</file>